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5" yWindow="2505" windowWidth="9375" windowHeight="4965" tabRatio="889" activeTab="0"/>
  </bookViews>
  <sheets>
    <sheet name="Welcome" sheetId="1" r:id="rId1"/>
    <sheet name="Draft2" sheetId="2" r:id="rId2"/>
    <sheet name="Team 1" sheetId="3" r:id="rId3"/>
    <sheet name="Team 2" sheetId="4" r:id="rId4"/>
    <sheet name="Team 3" sheetId="5" r:id="rId5"/>
    <sheet name="Team 4" sheetId="6" r:id="rId6"/>
    <sheet name="Team 5" sheetId="7" r:id="rId7"/>
    <sheet name="Team 6" sheetId="8" r:id="rId8"/>
    <sheet name="Team 7" sheetId="9" r:id="rId9"/>
    <sheet name="Team 8" sheetId="10" r:id="rId10"/>
    <sheet name="Team 9" sheetId="11" r:id="rId11"/>
    <sheet name="Team 10" sheetId="12" r:id="rId12"/>
    <sheet name="Team 11" sheetId="13" r:id="rId13"/>
    <sheet name="Team 12" sheetId="14" r:id="rId14"/>
    <sheet name="Team 13" sheetId="15" r:id="rId15"/>
    <sheet name="Data" sheetId="16" r:id="rId16"/>
    <sheet name="Instr" sheetId="17" r:id="rId17"/>
  </sheets>
  <definedNames/>
  <calcPr fullCalcOnLoad="1"/>
</workbook>
</file>

<file path=xl/sharedStrings.xml><?xml version="1.0" encoding="utf-8"?>
<sst xmlns="http://schemas.openxmlformats.org/spreadsheetml/2006/main" count="4543" uniqueCount="1479">
  <si>
    <r>
      <t xml:space="preserve">VI. </t>
    </r>
    <r>
      <rPr>
        <b/>
        <u val="single"/>
        <sz val="12"/>
        <rFont val="Arial"/>
        <family val="2"/>
      </rPr>
      <t>Adding the Player to a League team</t>
    </r>
  </si>
  <si>
    <t>Once the bidding has been closed, you can click on the "Draft Me" button. This will bring you to the player</t>
  </si>
  <si>
    <t>addition screen. The player, Major League team, and salary are fixed from the previous screen. You will need to select</t>
  </si>
  <si>
    <t>the team in your league that drafted the player and what position they will play on that team. You can select from these</t>
  </si>
  <si>
    <t>menus the same way you selected from the menus on the player draft screen. Click the "Add him to my team" button</t>
  </si>
  <si>
    <t>and the player is added to the appropriate team. The system will automatically know if this is the third outfielder or the</t>
  </si>
  <si>
    <t>sixth pitcher for a team. You do not need to enter in OF3 or P6 to have it added in the right spot. The system will also</t>
  </si>
  <si>
    <t>prompt you if the position you selected is already full (e.g. You already have two catchers and you try to put a third player</t>
  </si>
  <si>
    <r>
      <t xml:space="preserve">VII. </t>
    </r>
    <r>
      <rPr>
        <b/>
        <u val="single"/>
        <sz val="12"/>
        <rFont val="Arial"/>
        <family val="2"/>
      </rPr>
      <t>Delete a player from a League team</t>
    </r>
  </si>
  <si>
    <t>If you have added a player to a League team by mistake, you can go back in and delete him at any time.</t>
  </si>
  <si>
    <t>The procedure for deleting a player is almost the same as adding a player. From the draft information page, click</t>
  </si>
  <si>
    <t>the "On the Block" button. Select the player to be deleted. The team and salary don't matter to delete a player.</t>
  </si>
  <si>
    <t>Click the "Draft Me" button. Select the League team and position he was originally drafted at. Click the "Delete this</t>
  </si>
  <si>
    <t>player from my team" button. The player is then deleted. You MUST now redraft the player with the correct data</t>
  </si>
  <si>
    <t>by following the procedures for drafting a player in Sections V &amp; VI.</t>
  </si>
  <si>
    <r>
      <t xml:space="preserve">VIII. </t>
    </r>
    <r>
      <rPr>
        <b/>
        <u val="single"/>
        <sz val="12"/>
        <rFont val="Arial"/>
        <family val="2"/>
      </rPr>
      <t>Printing Teams</t>
    </r>
  </si>
  <si>
    <t>Now that the draft is over, you can print all the teams out for you and the other owners to take home.</t>
  </si>
  <si>
    <t>To print the entire league's teams at one time, select the Welcome page from the tabs at the bottom of the page (You</t>
  </si>
  <si>
    <t>may need to use the page arrow buttons at the bottom left of the screen and go all the way to the left). Click the "Print</t>
  </si>
  <si>
    <t>Teams" button to print out all of the teams. To print just one team, select the team tab at the bottom of the screen and go</t>
  </si>
  <si>
    <t xml:space="preserve">to 'File' and 'Print'. </t>
  </si>
  <si>
    <t>with just the touch of a button. You will see tabs at the button of the screen for all of the different pages in the file. The</t>
  </si>
  <si>
    <t>"Draft2" page will be the page visible throughout most of the draft. It is also the starting point for drafting players. The</t>
  </si>
  <si>
    <r>
      <t xml:space="preserve">IX. </t>
    </r>
    <r>
      <rPr>
        <b/>
        <u val="single"/>
        <sz val="12"/>
        <rFont val="Arial"/>
        <family val="2"/>
      </rPr>
      <t>Miscellaneous</t>
    </r>
  </si>
  <si>
    <t>for you. After running the team set-up, you will now have a page for each of the teams in your league as well as an</t>
  </si>
  <si>
    <t>WAS</t>
  </si>
  <si>
    <t>Abraham, Paul</t>
  </si>
  <si>
    <t>Abreu, Michel</t>
  </si>
  <si>
    <t>Abreu, Tony</t>
  </si>
  <si>
    <t>Abreu, Winston</t>
  </si>
  <si>
    <t>Acosta, Kelyn</t>
  </si>
  <si>
    <t>Acosta, Manny</t>
  </si>
  <si>
    <t>Adduci, James</t>
  </si>
  <si>
    <t>Adkins, James</t>
  </si>
  <si>
    <t>Adkins, Jon</t>
  </si>
  <si>
    <t>Affeldt, Jeremy</t>
  </si>
  <si>
    <t>Akin, Brian</t>
  </si>
  <si>
    <t>Alfonzo, Eliezer</t>
  </si>
  <si>
    <t>Alomar, Sandy</t>
  </si>
  <si>
    <t>Alvarez, Mario</t>
  </si>
  <si>
    <t>Ambriz, Hector</t>
  </si>
  <si>
    <t>Amezaga, Alfredo</t>
  </si>
  <si>
    <t>Anderson, Brian</t>
  </si>
  <si>
    <t>Anderson, Bryan D.</t>
  </si>
  <si>
    <t>Anderson, Drew M.</t>
  </si>
  <si>
    <t>Anderson, Drew T.</t>
  </si>
  <si>
    <t>Anderson, Josh</t>
  </si>
  <si>
    <t>Andino, Robert</t>
  </si>
  <si>
    <t>Antonelli, Matt</t>
  </si>
  <si>
    <t>Ardoin, Danny</t>
  </si>
  <si>
    <t>Arias, Alberto</t>
  </si>
  <si>
    <t>Arroyo, Bronson</t>
  </si>
  <si>
    <t>Asadoorian, Rick</t>
  </si>
  <si>
    <t>Ascanio, Jose</t>
  </si>
  <si>
    <t>Ash, Jonathan</t>
  </si>
  <si>
    <t>Astacio, Olivo</t>
  </si>
  <si>
    <t>Atlee, Thomas</t>
  </si>
  <si>
    <t>Aurilia, Rich</t>
  </si>
  <si>
    <t>Avery, Matthew</t>
  </si>
  <si>
    <t>Avlas, Phil</t>
  </si>
  <si>
    <t>Axelrod, Dylan</t>
  </si>
  <si>
    <t>Bacsik, Mike</t>
  </si>
  <si>
    <t>Badenhop, Burke</t>
  </si>
  <si>
    <t>Baez, Edgardo</t>
  </si>
  <si>
    <t>Bailey, Homer</t>
  </si>
  <si>
    <t>Baker, Garret</t>
  </si>
  <si>
    <t>Baker, John</t>
  </si>
  <si>
    <t>Balester, Collin</t>
  </si>
  <si>
    <t>Bard, Josh</t>
  </si>
  <si>
    <t>Barker, Kevin</t>
  </si>
  <si>
    <t>Barmes, Clint</t>
  </si>
  <si>
    <t>Barney, Darwin</t>
  </si>
  <si>
    <t>Barnwell, Chris</t>
  </si>
  <si>
    <t>Barone, Daniel</t>
  </si>
  <si>
    <t>Barry, Kevin</t>
  </si>
  <si>
    <t>Barthmaier, Jimmy</t>
  </si>
  <si>
    <t>Barton, Brian</t>
  </si>
  <si>
    <t>Basner, Ryan</t>
  </si>
  <si>
    <t>Bass, Adam</t>
  </si>
  <si>
    <t>Bautista, Jose A.</t>
  </si>
  <si>
    <t>Baxter, Mike</t>
  </si>
  <si>
    <t>Bayliss, Jonah</t>
  </si>
  <si>
    <t>Beam, T.J.</t>
  </si>
  <si>
    <t>Bean, Colter</t>
  </si>
  <si>
    <t>Beimel, Joe</t>
  </si>
  <si>
    <t>Belisario, Ronald</t>
  </si>
  <si>
    <t>Bell, Heath</t>
  </si>
  <si>
    <t>Bell, Joshua</t>
  </si>
  <si>
    <t>Bell, Michael</t>
  </si>
  <si>
    <t>Bell, Rob</t>
  </si>
  <si>
    <t>Bellhorn, Mark</t>
  </si>
  <si>
    <t>Belliard, Ronnie</t>
  </si>
  <si>
    <t>Beltran, Carlos</t>
  </si>
  <si>
    <t>Bergmann, Jason</t>
  </si>
  <si>
    <t>Bernadina, Roger</t>
  </si>
  <si>
    <t>Bernier, Douglas</t>
  </si>
  <si>
    <t>Berry, Quintin</t>
  </si>
  <si>
    <t>Billingsley, Chad</t>
  </si>
  <si>
    <t>Bisenius, Joe</t>
  </si>
  <si>
    <t>Bixler, Brian</t>
  </si>
  <si>
    <t>Blackley, Travis</t>
  </si>
  <si>
    <t>Blalock, Jake</t>
  </si>
  <si>
    <t>Blanco, Andres</t>
  </si>
  <si>
    <t>Blanco, Gregor M.</t>
  </si>
  <si>
    <t>Blanco, Henry</t>
  </si>
  <si>
    <t>Blanks, Kyle</t>
  </si>
  <si>
    <t>Blum, Geoff</t>
  </si>
  <si>
    <t>Bocock, Brian</t>
  </si>
  <si>
    <t>Boggs, Mitchell</t>
  </si>
  <si>
    <t>Bohn, T.J.</t>
  </si>
  <si>
    <t>Bolivar, Luis</t>
  </si>
  <si>
    <t>Bonifacio, Emilio</t>
  </si>
  <si>
    <t>Boone, Aaron</t>
  </si>
  <si>
    <t>Boone, Bret</t>
  </si>
  <si>
    <t>Boone, James</t>
  </si>
  <si>
    <t>Boothe, Robert</t>
  </si>
  <si>
    <t>Borchard, Joe</t>
  </si>
  <si>
    <t>Borkowski, Dave</t>
  </si>
  <si>
    <t>Boscan, J.C.</t>
  </si>
  <si>
    <t>Bostick, Adam</t>
  </si>
  <si>
    <t>Bouchard, Matthew</t>
  </si>
  <si>
    <t>Bouchie, Andy</t>
  </si>
  <si>
    <t>Bourn, Michael</t>
  </si>
  <si>
    <t>Bowie, Micah</t>
  </si>
  <si>
    <t>Bowker, John</t>
  </si>
  <si>
    <t>Brantley, Michael</t>
  </si>
  <si>
    <t>Braun, Ryan J.</t>
  </si>
  <si>
    <t>Bray, Bill</t>
  </si>
  <si>
    <t>Bray, Steve</t>
  </si>
  <si>
    <t>Brazelton, Dewon</t>
  </si>
  <si>
    <t>Brito, Eude</t>
  </si>
  <si>
    <t>Brito, Javier</t>
  </si>
  <si>
    <t>Brocail, Doug</t>
  </si>
  <si>
    <t>Broshuis, Garrett</t>
  </si>
  <si>
    <t>Brown, Brooks</t>
  </si>
  <si>
    <t>Brown, Dominic</t>
  </si>
  <si>
    <t>Brownlie, Bobby</t>
  </si>
  <si>
    <t>Broxton, Jonathan</t>
  </si>
  <si>
    <t>Bruce, Jay</t>
  </si>
  <si>
    <t>Buckner, Billy</t>
  </si>
  <si>
    <t>Bueno, Francisley</t>
  </si>
  <si>
    <t>Bullington, Bryan</t>
  </si>
  <si>
    <t>Burgess, Michael</t>
  </si>
  <si>
    <t>Burgos, Ambiorix</t>
  </si>
  <si>
    <t>Burke, Greg</t>
  </si>
  <si>
    <t>Burriss, Emmanuel</t>
  </si>
  <si>
    <t>Burton, Jared</t>
  </si>
  <si>
    <t>Bush, Dave</t>
  </si>
  <si>
    <t>Byrnes, Eric</t>
  </si>
  <si>
    <t>Cain, Lorenzo</t>
  </si>
  <si>
    <t>Cameron, Kevin</t>
  </si>
  <si>
    <t>Campillo, Jorge</t>
  </si>
  <si>
    <t>Campusano, Ed</t>
  </si>
  <si>
    <t>Cancel, Robinson</t>
  </si>
  <si>
    <t>Canham, Mitchell</t>
  </si>
  <si>
    <t>Canizares, Barbaro</t>
  </si>
  <si>
    <t>Cantu, Jorge</t>
  </si>
  <si>
    <t>Capellan, Jose F.</t>
  </si>
  <si>
    <t>Capellan, Jose M.</t>
  </si>
  <si>
    <t>Capps, Matt</t>
  </si>
  <si>
    <t>Cardenas, Adrian</t>
  </si>
  <si>
    <t>Caridad, Esmailin</t>
  </si>
  <si>
    <t>Carlyle, Buddy</t>
  </si>
  <si>
    <t>Carp, Mike</t>
  </si>
  <si>
    <t>Carpenter, David</t>
  </si>
  <si>
    <t>Carr, Adam</t>
  </si>
  <si>
    <t>Carrasco, Carlos</t>
  </si>
  <si>
    <t>Carrasco, Hector</t>
  </si>
  <si>
    <t>Carrera, Ezequiel</t>
  </si>
  <si>
    <t>Carroll, Brett</t>
  </si>
  <si>
    <t>Carter, Yusuf</t>
  </si>
  <si>
    <t>Carvajal, Marcos</t>
  </si>
  <si>
    <t>Carvajal, Yefri</t>
  </si>
  <si>
    <t>Casanova, Raul</t>
  </si>
  <si>
    <t>Cassel, Jack</t>
  </si>
  <si>
    <t>Castellanos, Hugo</t>
  </si>
  <si>
    <t>Castillo, Alberto</t>
  </si>
  <si>
    <t>Castillo, Welington</t>
  </si>
  <si>
    <t>Castillo, Wilkin</t>
  </si>
  <si>
    <t>Casto, Kory</t>
  </si>
  <si>
    <t>Castro, Fabio</t>
  </si>
  <si>
    <t>Castro, Jose H.</t>
  </si>
  <si>
    <t>Castro, Ofilio</t>
  </si>
  <si>
    <t>Cavazos, Andy</t>
  </si>
  <si>
    <t>Ceda, Jose</t>
  </si>
  <si>
    <t>Cervenak, Mike</t>
  </si>
  <si>
    <t>Chapman, Stephen</t>
  </si>
  <si>
    <t>Chavez, Jesse</t>
  </si>
  <si>
    <t>Chavez, Ozzie</t>
  </si>
  <si>
    <t>Chiavacci, Ron</t>
  </si>
  <si>
    <t>Chico, Matt</t>
  </si>
  <si>
    <t>Chulk, Vinnie</t>
  </si>
  <si>
    <t>Ciofrone, Peter</t>
  </si>
  <si>
    <t>Clark, Tony</t>
  </si>
  <si>
    <t>Clarke, Darren</t>
  </si>
  <si>
    <t>Cline, Matthew</t>
  </si>
  <si>
    <t>Clippard, Tyler</t>
  </si>
  <si>
    <t>Coffey, Todd</t>
  </si>
  <si>
    <t>Coghlan, Chris</t>
  </si>
  <si>
    <t>Coles, Corey</t>
  </si>
  <si>
    <t>Colina, Alvin</t>
  </si>
  <si>
    <t>Collazo, Willie</t>
  </si>
  <si>
    <t>Colome, Jesus</t>
  </si>
  <si>
    <t>Colonel, Christian</t>
  </si>
  <si>
    <t>Colvin, Tyler</t>
  </si>
  <si>
    <t>Condrey, Clay</t>
  </si>
  <si>
    <t>Cooper, Craig</t>
  </si>
  <si>
    <t>Copeland, Ben</t>
  </si>
  <si>
    <t>Corcoran, Tim</t>
  </si>
  <si>
    <t>Cordero, Francisco</t>
  </si>
  <si>
    <t>Coronado, Jose</t>
  </si>
  <si>
    <t>Corpas, Manny</t>
  </si>
  <si>
    <t>Correia, Kevin</t>
  </si>
  <si>
    <t>Cosby, Rob</t>
  </si>
  <si>
    <t>Cotts, Neal</t>
  </si>
  <si>
    <t>Coutlangus, Jon</t>
  </si>
  <si>
    <t>Crawford, Tristan</t>
  </si>
  <si>
    <t>Cruz, Jose</t>
  </si>
  <si>
    <t>Cueto, Johnny</t>
  </si>
  <si>
    <t>Cuevas, Jairo</t>
  </si>
  <si>
    <t>Cullen, Ryan</t>
  </si>
  <si>
    <t>Curreri, Frank</t>
  </si>
  <si>
    <t>Czarniecki, Jordan</t>
  </si>
  <si>
    <t>DaVanon, Jeff</t>
  </si>
  <si>
    <t>Daley, Matthew</t>
  </si>
  <si>
    <t>Daniel, Michael</t>
  </si>
  <si>
    <t>Darensbourg, Vic</t>
  </si>
  <si>
    <t>Davidson, Dave</t>
  </si>
  <si>
    <t>Davis, Brad</t>
  </si>
  <si>
    <t>Davis, Rajai</t>
  </si>
  <si>
    <t>Dawkins, Gookie</t>
  </si>
  <si>
    <t>De Aza, Alejandro</t>
  </si>
  <si>
    <t>De Jesus, Ivan</t>
  </si>
  <si>
    <t>De La Cruz, Fernando</t>
  </si>
  <si>
    <t>DeCaster, Yurendell</t>
  </si>
  <si>
    <t>DeJean, Mike</t>
  </si>
  <si>
    <t>DeSalvo, Matt</t>
  </si>
  <si>
    <t>Delaney, Jason</t>
  </si>
  <si>
    <t>Delgado, Carlos</t>
  </si>
  <si>
    <t>Delgado, Jesus</t>
  </si>
  <si>
    <t>Denker, Travis</t>
  </si>
  <si>
    <t>Denove, Christopher</t>
  </si>
  <si>
    <t>Derba, Nick</t>
  </si>
  <si>
    <t>Desgue, Fernando</t>
  </si>
  <si>
    <t>Desmond, Ian</t>
  </si>
  <si>
    <t>Detwiler, Ross</t>
  </si>
  <si>
    <t>Dewitt, Blake</t>
  </si>
  <si>
    <t>DiFelice, Mark</t>
  </si>
  <si>
    <t>Diaz, Frank</t>
  </si>
  <si>
    <t>Diaz, Matt</t>
  </si>
  <si>
    <t>Dickerson, Chris</t>
  </si>
  <si>
    <t>Dillard, Timothy</t>
  </si>
  <si>
    <t>Dillon, Joe</t>
  </si>
  <si>
    <t>Dobbs, Greg</t>
  </si>
  <si>
    <t>Donald, Jason</t>
  </si>
  <si>
    <t>Donaldson, Josh</t>
  </si>
  <si>
    <t>Dorta, Melvin</t>
  </si>
  <si>
    <t>Dove, Dennis</t>
  </si>
  <si>
    <t>Dowdy, Brett</t>
  </si>
  <si>
    <t>Drese, Ryan</t>
  </si>
  <si>
    <t>Drew, Stephen</t>
  </si>
  <si>
    <t>Duda, Lucas</t>
  </si>
  <si>
    <t>Duke, Zach</t>
  </si>
  <si>
    <t>Dukes, Elijah</t>
  </si>
  <si>
    <t>Dumatrait, Phil</t>
  </si>
  <si>
    <t>Durango, Luis</t>
  </si>
  <si>
    <t>Durbin, Chad</t>
  </si>
  <si>
    <t>Durbin, J.D.</t>
  </si>
  <si>
    <t>Easley, Ed</t>
  </si>
  <si>
    <t>Eigsti, Jacob</t>
  </si>
  <si>
    <t>Elliott, Matthew</t>
  </si>
  <si>
    <t>Ellis, A.J.</t>
  </si>
  <si>
    <t>Ennis, John</t>
  </si>
  <si>
    <t>Enright, Barry</t>
  </si>
  <si>
    <t>Errecart, Chris</t>
  </si>
  <si>
    <t>Erstad, Darin</t>
  </si>
  <si>
    <t>Escobar, Alcides</t>
  </si>
  <si>
    <t>Escobar, Alex</t>
  </si>
  <si>
    <t>Escobar, Yunel</t>
  </si>
  <si>
    <t>Estrada, Paul</t>
  </si>
  <si>
    <t>Ethier, Andre</t>
  </si>
  <si>
    <t>Evans, Nicholas</t>
  </si>
  <si>
    <t>Feliciano, Jesus</t>
  </si>
  <si>
    <t>Felmy, Bobby</t>
  </si>
  <si>
    <t>Fermaint, Charlie</t>
  </si>
  <si>
    <t>Fernando, Osvaldo</t>
  </si>
  <si>
    <t>Fick, Robert</t>
  </si>
  <si>
    <t>Field, Nate</t>
  </si>
  <si>
    <t>Florence, Branden</t>
  </si>
  <si>
    <t>Flores, Jesus</t>
  </si>
  <si>
    <t>Flores, Ron</t>
  </si>
  <si>
    <t>Flowers, Tyler</t>
  </si>
  <si>
    <t>Fontenot, Mike</t>
  </si>
  <si>
    <t>Ford, Darren</t>
  </si>
  <si>
    <t>Fortunato, Bartolome</t>
  </si>
  <si>
    <t>Fowler, Dexter</t>
  </si>
  <si>
    <t>Fox, Jake</t>
  </si>
  <si>
    <t>Francis, Jeff</t>
  </si>
  <si>
    <t>Francisco, Juan</t>
  </si>
  <si>
    <t>Frandsen, Kevin</t>
  </si>
  <si>
    <t>Franklin, Ryan</t>
  </si>
  <si>
    <t>Freese, David</t>
  </si>
  <si>
    <t>Frey, Christopher</t>
  </si>
  <si>
    <t>Friday, Brian</t>
  </si>
  <si>
    <t>Frieri, Ernesto</t>
  </si>
  <si>
    <t>Fruto, Emiliano</t>
  </si>
  <si>
    <t>Fukudome, Kosuke</t>
  </si>
  <si>
    <t>Fuld, Sam</t>
  </si>
  <si>
    <t>Gaetti, Joe</t>
  </si>
  <si>
    <t>Gallagher, Sean</t>
  </si>
  <si>
    <t>Gallardo, Yovani</t>
  </si>
  <si>
    <t>Gamel, Matthew</t>
  </si>
  <si>
    <t>Garcia, Freddy An.</t>
  </si>
  <si>
    <t>Garcia, Harvey</t>
  </si>
  <si>
    <t>Garcia, Jaime</t>
  </si>
  <si>
    <t>Garcia, Lino</t>
  </si>
  <si>
    <t>Garciaparra, Michael</t>
  </si>
  <si>
    <t>Garciaparra, Nomar</t>
  </si>
  <si>
    <t>Gardner, Richie</t>
  </si>
  <si>
    <t>Geer, Joshua</t>
  </si>
  <si>
    <t>George, Chris C.</t>
  </si>
  <si>
    <t>Gerut, Jody</t>
  </si>
  <si>
    <t>Gervacio, Samuel</t>
  </si>
  <si>
    <t>Gibson, Chris</t>
  </si>
  <si>
    <t>Gil, Geronimo</t>
  </si>
  <si>
    <t>Gillespie, Cole</t>
  </si>
  <si>
    <t>Glaus, Troy</t>
  </si>
  <si>
    <t>Golson, Greg</t>
  </si>
  <si>
    <t>Gomez, Alexis</t>
  </si>
  <si>
    <t>Gomez, Chris</t>
  </si>
  <si>
    <t>Gonzalez, Adrian</t>
  </si>
  <si>
    <t>Gonzalez, Angel</t>
  </si>
  <si>
    <t>Gonzalez, Edgar V.</t>
  </si>
  <si>
    <t>Gonzalez, Enrique</t>
  </si>
  <si>
    <t>Gonzalez, Juan A.</t>
  </si>
  <si>
    <t>Gonzalez, Juan M.</t>
  </si>
  <si>
    <t>Gonzalez, Marwin</t>
  </si>
  <si>
    <t>Gordon, Tom</t>
  </si>
  <si>
    <t>Gorneault, Nick</t>
  </si>
  <si>
    <t>Gorzelanny, Tom</t>
  </si>
  <si>
    <t>Gosewisch, Tuffy</t>
  </si>
  <si>
    <t>Gotay, Ruben</t>
  </si>
  <si>
    <t>Gradoville, Tim</t>
  </si>
  <si>
    <t>Graffanino, Tony</t>
  </si>
  <si>
    <t>Graham, Tyler</t>
  </si>
  <si>
    <t>Green, Matthew</t>
  </si>
  <si>
    <t>Gregg, Kevin</t>
  </si>
  <si>
    <t>Griffin, John-Ford</t>
  </si>
  <si>
    <t>Griffin, Michael</t>
  </si>
  <si>
    <t>Gross, Gabe</t>
  </si>
  <si>
    <t>Guerrero, James</t>
  </si>
  <si>
    <t>Guevara, Carlos</t>
  </si>
  <si>
    <t>Guevara, Orlando</t>
  </si>
  <si>
    <t>Gulin, Lindsay</t>
  </si>
  <si>
    <t>Gutierrez, Gabriel</t>
  </si>
  <si>
    <t>Gutierrez, Juan</t>
  </si>
  <si>
    <t>Gutierrez, Tonys</t>
  </si>
  <si>
    <t>Guzman, Cristian</t>
  </si>
  <si>
    <t>Guzman, Garrett</t>
  </si>
  <si>
    <t>Guzman, Javier</t>
  </si>
  <si>
    <t>Gwyn, Marcus</t>
  </si>
  <si>
    <t>Haerther, Cody</t>
  </si>
  <si>
    <t>Hairston, Jerry</t>
  </si>
  <si>
    <t>Hall, Bill</t>
  </si>
  <si>
    <t>Hamilton, Mark</t>
  </si>
  <si>
    <t>Hammes, Zach</t>
  </si>
  <si>
    <t>Hammond, Joey</t>
  </si>
  <si>
    <t>Hammond, Steven</t>
  </si>
  <si>
    <t>Hanigan, Ryan</t>
  </si>
  <si>
    <t>Hanson, Travis</t>
  </si>
  <si>
    <t>Happ, J.A.</t>
  </si>
  <si>
    <t>Harben, Adam</t>
  </si>
  <si>
    <t>Harman, Brad</t>
  </si>
  <si>
    <t>Harper, Brett</t>
  </si>
  <si>
    <t>Harris, Willie</t>
  </si>
  <si>
    <t>Hart, Kevin</t>
  </si>
  <si>
    <t>Hatcher, Chris C.</t>
  </si>
  <si>
    <t>Hatteberg, Scott</t>
  </si>
  <si>
    <t>Hattig, John</t>
  </si>
  <si>
    <t>Hawksworth, Blake</t>
  </si>
  <si>
    <t>Hayes, Brett</t>
  </si>
  <si>
    <t>Headley, Chase</t>
  </si>
  <si>
    <t>Hedrick, Justin</t>
  </si>
  <si>
    <t>Heether, Adam</t>
  </si>
  <si>
    <t>Heisey, Chris</t>
  </si>
  <si>
    <t>Hendrickson, Mark</t>
  </si>
  <si>
    <t>Henry, Sean</t>
  </si>
  <si>
    <t>Hensley, Clay</t>
  </si>
  <si>
    <t>Hermida, Jeremy</t>
  </si>
  <si>
    <t>Hernandez, Anderson</t>
  </si>
  <si>
    <t>Hernandez, Diory</t>
  </si>
  <si>
    <t>Hernandez, Gaby</t>
  </si>
  <si>
    <t>Hernandez, Gorkys</t>
  </si>
  <si>
    <t>Hernandez, Orlando</t>
  </si>
  <si>
    <t>Hernandez, Runelvys</t>
  </si>
  <si>
    <t>Hernandez, Yoel</t>
  </si>
  <si>
    <t>Herrera, Javi</t>
  </si>
  <si>
    <t>Herrera, Jonathan</t>
  </si>
  <si>
    <t>Herrera, Yoslan</t>
  </si>
  <si>
    <t>Herron, Tyler</t>
  </si>
  <si>
    <t>Hester, John</t>
  </si>
  <si>
    <t>Hicks, Brandon</t>
  </si>
  <si>
    <t>Hill, Jamar</t>
  </si>
  <si>
    <t>Hill, Rich</t>
  </si>
  <si>
    <t>Hinckley, Michael</t>
  </si>
  <si>
    <t>Hines, Carlos</t>
  </si>
  <si>
    <t>Hinshaw, Alexander</t>
  </si>
  <si>
    <t>Hinton, Robert</t>
  </si>
  <si>
    <t>Hirsh, Jason</t>
  </si>
  <si>
    <t>Hoffmann, Jamie</t>
  </si>
  <si>
    <t>Hoffpauir, Jarrett</t>
  </si>
  <si>
    <t>Holliman, Mark</t>
  </si>
  <si>
    <t>Holm, Steve</t>
  </si>
  <si>
    <t>Holt, John</t>
  </si>
  <si>
    <t>Hopper, Norris</t>
  </si>
  <si>
    <t>Horwitz, Brian</t>
  </si>
  <si>
    <t>Houlton, D.J.</t>
  </si>
  <si>
    <t>Houston, Ryan</t>
  </si>
  <si>
    <t>Howard, Joshua</t>
  </si>
  <si>
    <t>Howard, Kevin</t>
  </si>
  <si>
    <t>Howry, Bob</t>
  </si>
  <si>
    <t>Hu, Chin-lung</t>
  </si>
  <si>
    <t>Hudson, Orlando</t>
  </si>
  <si>
    <t>Hudson, Tim</t>
  </si>
  <si>
    <t>Huffman, Chad</t>
  </si>
  <si>
    <t>Hull, Eric</t>
  </si>
  <si>
    <t>Hundley, Nick</t>
  </si>
  <si>
    <t>Hunt, Jeremy</t>
  </si>
  <si>
    <t>Hunter, Cedric</t>
  </si>
  <si>
    <t>Hynick, Brandon</t>
  </si>
  <si>
    <t>Iannetta, Chris</t>
  </si>
  <si>
    <t>Iguchi, Tadahito</t>
  </si>
  <si>
    <t>Infante, Omar</t>
  </si>
  <si>
    <t>Iorg, Eli</t>
  </si>
  <si>
    <t>Iribarren, Hernan</t>
  </si>
  <si>
    <t>Isenberg, Kurt</t>
  </si>
  <si>
    <t>Ishikawa, Travis</t>
  </si>
  <si>
    <t>Ivany, Devin</t>
  </si>
  <si>
    <t>Jackson, Zach</t>
  </si>
  <si>
    <t>James, Brad</t>
  </si>
  <si>
    <t>James, Chuck</t>
  </si>
  <si>
    <t>Janish, Paul</t>
  </si>
  <si>
    <t>Jansen, Kenley</t>
  </si>
  <si>
    <t>Jaramillo, Jason</t>
  </si>
  <si>
    <t>Jimenez, Kelvin</t>
  </si>
  <si>
    <t>Jimenez, Luis</t>
  </si>
  <si>
    <t>Jimenez, Ubaldo</t>
  </si>
  <si>
    <t>Johnson, Ben J.</t>
  </si>
  <si>
    <t>Johnson, Christopher</t>
  </si>
  <si>
    <t>Johnson, Jason M.</t>
  </si>
  <si>
    <t>Johnson, Joshua</t>
  </si>
  <si>
    <t>Johnson, Josh</t>
  </si>
  <si>
    <t>Johnson, Tyler J.</t>
  </si>
  <si>
    <t>Johnston, Seth</t>
  </si>
  <si>
    <t>Jones, Brandon</t>
  </si>
  <si>
    <t>Jones, Geoff</t>
  </si>
  <si>
    <t>Jones, Greg</t>
  </si>
  <si>
    <t>Jones, Justin</t>
  </si>
  <si>
    <t>Jones, Mike</t>
  </si>
  <si>
    <t>Jorgensen, Ryan W.</t>
  </si>
  <si>
    <t>Jung, Sung</t>
  </si>
  <si>
    <t>Jurrjens, Jair</t>
  </si>
  <si>
    <t>Kapler, Gabe</t>
  </si>
  <si>
    <t>Katin, Brendan</t>
  </si>
  <si>
    <t>Kazmar, Sean</t>
  </si>
  <si>
    <t>Kelly, Don</t>
  </si>
  <si>
    <t>Kemp, Matt</t>
  </si>
  <si>
    <t>Kendrick, Kyle</t>
  </si>
  <si>
    <t>Kennedy, Adam</t>
  </si>
  <si>
    <t>Kensing, Logan</t>
  </si>
  <si>
    <t>Keppel, Bobby</t>
  </si>
  <si>
    <t>Keppinger, Jeff</t>
  </si>
  <si>
    <t>Kershaw, Clayton</t>
  </si>
  <si>
    <t>Kim, Byung-Hyun</t>
  </si>
  <si>
    <t>King, Blake</t>
  </si>
  <si>
    <t>King, Brennan</t>
  </si>
  <si>
    <t>King, Tom</t>
  </si>
  <si>
    <t>Kinney, Josh</t>
  </si>
  <si>
    <t>Kinsey, Christopher</t>
  </si>
  <si>
    <t>Klassen, Danny</t>
  </si>
  <si>
    <t>Knotts, Gary</t>
  </si>
  <si>
    <t>Kopp, David</t>
  </si>
  <si>
    <t>Koronka, John</t>
  </si>
  <si>
    <t>Koshansky, Joe</t>
  </si>
  <si>
    <t>Koskie, Corey</t>
  </si>
  <si>
    <t>Kotsay, Mark</t>
  </si>
  <si>
    <t>Kouzmanoff, Kevin</t>
  </si>
  <si>
    <t>Kroeger, Josh</t>
  </si>
  <si>
    <t>Kroski, Chris</t>
  </si>
  <si>
    <t>Kulbacki, Kellen</t>
  </si>
  <si>
    <t>Kunz, Eddie</t>
  </si>
  <si>
    <t>Kuroda, Hiroki</t>
  </si>
  <si>
    <t>Kuwata, Masumi</t>
  </si>
  <si>
    <t>LaPorta, Matt</t>
  </si>
  <si>
    <t>LaRoche, Andy</t>
  </si>
  <si>
    <t>Laforest, Pete</t>
  </si>
  <si>
    <t>Lahey, Tim</t>
  </si>
  <si>
    <t>Lannan, John</t>
  </si>
  <si>
    <t>Lansford, Joshua</t>
  </si>
  <si>
    <t>LeBlanc, Wade</t>
  </si>
  <si>
    <t>Ledezma, Wilfredo</t>
  </si>
  <si>
    <t>Lee, Carlos N.</t>
  </si>
  <si>
    <t>Lehr, Justin</t>
  </si>
  <si>
    <t>Leone, Justin</t>
  </si>
  <si>
    <t>Lerew, Anthony</t>
  </si>
  <si>
    <t>Lerud, Steven</t>
  </si>
  <si>
    <t>Lewis, Fred</t>
  </si>
  <si>
    <t>Lieber, Jon</t>
  </si>
  <si>
    <t>Lillibridge, Brent</t>
  </si>
  <si>
    <t>Lilly, Ted</t>
  </si>
  <si>
    <t>Lincecum, Tim</t>
  </si>
  <si>
    <t>Lindsey, John</t>
  </si>
  <si>
    <t>Lindstrom, Matt</t>
  </si>
  <si>
    <t>Livingston, Bobby</t>
  </si>
  <si>
    <t>Loadenthal, Carl</t>
  </si>
  <si>
    <t>Loaiza, Esteban</t>
  </si>
  <si>
    <t>Lobaton, Jose</t>
  </si>
  <si>
    <t>Logan, Nook</t>
  </si>
  <si>
    <t>Lohse, Kyle</t>
  </si>
  <si>
    <t>Lombard, George</t>
  </si>
  <si>
    <t>Lopez, Arturo A.</t>
  </si>
  <si>
    <t>Lopez, Javy</t>
  </si>
  <si>
    <t>Lopez, Jesus</t>
  </si>
  <si>
    <t>Lopez, Rodrigo</t>
  </si>
  <si>
    <t>Lopez, Wilton</t>
  </si>
  <si>
    <t>Lowe, Derek</t>
  </si>
  <si>
    <t>Lucas, Richard</t>
  </si>
  <si>
    <t>Ludwick, Ryan</t>
  </si>
  <si>
    <t>Lugo, Ruddy</t>
  </si>
  <si>
    <t>Macias, Drew</t>
  </si>
  <si>
    <t>Maekawa, Katsuhiko</t>
  </si>
  <si>
    <t>Mahon, Reid</t>
  </si>
  <si>
    <t>Maine, John</t>
  </si>
  <si>
    <t>Majewski, Gary</t>
  </si>
  <si>
    <t>Maldonado, Carlos L.</t>
  </si>
  <si>
    <t>Maldonado, Ivan</t>
  </si>
  <si>
    <t>Maldonado, Martin</t>
  </si>
  <si>
    <t>Maloney, Matt</t>
  </si>
  <si>
    <t>Manning, Charlie</t>
  </si>
  <si>
    <t>Manriquez, Salomon</t>
  </si>
  <si>
    <t>Mansolino, Tony</t>
  </si>
  <si>
    <t>Manzella, Tommy</t>
  </si>
  <si>
    <t>Marmol, Carlos</t>
  </si>
  <si>
    <t>Marrero, Christopher</t>
  </si>
  <si>
    <t>Marshall, Sean</t>
  </si>
  <si>
    <t>Marson, Lou</t>
  </si>
  <si>
    <t>Marte, Damaso</t>
  </si>
  <si>
    <t>Marti, Amaury</t>
  </si>
  <si>
    <t>Martinez, Carlos</t>
  </si>
  <si>
    <t>Martinez, Fernando</t>
  </si>
  <si>
    <t>Martinez, Jose</t>
  </si>
  <si>
    <t>IF</t>
  </si>
  <si>
    <t>Martinez, Pedro</t>
  </si>
  <si>
    <t>Martinez-Esteve, Eddy</t>
  </si>
  <si>
    <t>Mateo, Juan</t>
  </si>
  <si>
    <t>Mateo, Julio</t>
  </si>
  <si>
    <t>Mather, Joe</t>
  </si>
  <si>
    <t>Mathieson, Scott</t>
  </si>
  <si>
    <t>Matos, Osiris</t>
  </si>
  <si>
    <t>Mattheus, Ryan</t>
  </si>
  <si>
    <t>Mattingly, Preston</t>
  </si>
  <si>
    <t>Matulia, Matt</t>
  </si>
  <si>
    <t>Maxwell, Justin</t>
  </si>
  <si>
    <t>May, Lucas</t>
  </si>
  <si>
    <t>Maybin, Cameron</t>
  </si>
  <si>
    <t>Maysonet, Edwin</t>
  </si>
  <si>
    <t>Maza, Luis</t>
  </si>
  <si>
    <t>Mazone, Brian</t>
  </si>
  <si>
    <t>McAnulty, Paul</t>
  </si>
  <si>
    <t>McBeth, Marcus</t>
  </si>
  <si>
    <t>McBryde, Mike</t>
  </si>
  <si>
    <t>McCann, Brian</t>
  </si>
  <si>
    <t>McClellan, Kyle</t>
  </si>
  <si>
    <t>McClellan, Zach</t>
  </si>
  <si>
    <t>McClune, Austin</t>
  </si>
  <si>
    <t>McClung, Seth</t>
  </si>
  <si>
    <t>McCormick, Mark</t>
  </si>
  <si>
    <t>McCutchen, Andrew</t>
  </si>
  <si>
    <t>McDonald, James</t>
  </si>
  <si>
    <t>McDougall, Marshall</t>
  </si>
  <si>
    <t>McKenry, Michael</t>
  </si>
  <si>
    <t>McLemore, Mark S.</t>
  </si>
  <si>
    <t>McLouth, Nate</t>
  </si>
  <si>
    <t>McNabb, Tim</t>
  </si>
  <si>
    <t>McPherson, Dallas</t>
  </si>
  <si>
    <t>Meek, Evan</t>
  </si>
  <si>
    <t>Megrew, Mike</t>
  </si>
  <si>
    <t>Meloan, Jonathan</t>
  </si>
  <si>
    <t>Mendez, Victor</t>
  </si>
  <si>
    <t>Mercado, Orlando</t>
  </si>
  <si>
    <t>Merchan, Jesus</t>
  </si>
  <si>
    <t>Meredith, Cla C.</t>
  </si>
  <si>
    <t>Mientkiewicz, Doug</t>
  </si>
  <si>
    <t>Milledge, Lastings</t>
  </si>
  <si>
    <t>Miller, Andrew</t>
  </si>
  <si>
    <t>Miller, Damian</t>
  </si>
  <si>
    <t>Miller, Erik</t>
  </si>
  <si>
    <t>Miller, Jai</t>
  </si>
  <si>
    <t>Miller, Justin</t>
  </si>
  <si>
    <t>Miller, Matt J.</t>
  </si>
  <si>
    <t>Minicozzi, Mark</t>
  </si>
  <si>
    <t>Misch, Patrick</t>
  </si>
  <si>
    <t>Mitchell, Lee</t>
  </si>
  <si>
    <t>Mitchell, Russell</t>
  </si>
  <si>
    <t>Mock, Garrett</t>
  </si>
  <si>
    <t>Moehler, Brian</t>
  </si>
  <si>
    <t>Molina, Bengie</t>
  </si>
  <si>
    <t>Molina, Gustavo</t>
  </si>
  <si>
    <t>Montero, Miguel</t>
  </si>
  <si>
    <t>Morales, Franklin</t>
  </si>
  <si>
    <t>Moreno, Edwin</t>
  </si>
  <si>
    <t>Morgan, Matt</t>
  </si>
  <si>
    <t>Morgan, Nyjer</t>
  </si>
  <si>
    <t>Morillo, Juan</t>
  </si>
  <si>
    <t>Mortensen, Clayton</t>
  </si>
  <si>
    <t>Morton, Charlie</t>
  </si>
  <si>
    <t>Morton, Colt</t>
  </si>
  <si>
    <t>Moskos, Daniel</t>
  </si>
  <si>
    <t>Moss, Damian</t>
  </si>
  <si>
    <t>Motte, Jason</t>
  </si>
  <si>
    <t>Moyer, Jamie</t>
  </si>
  <si>
    <t>Moylan, Peter</t>
  </si>
  <si>
    <t>Muecke, Josh</t>
  </si>
  <si>
    <t>Mulder, Mark</t>
  </si>
  <si>
    <t>Muniz, Carlos</t>
  </si>
  <si>
    <t>Munoz, Arnie</t>
  </si>
  <si>
    <t>Munoz, Luis</t>
  </si>
  <si>
    <t>Munson, Eric</t>
  </si>
  <si>
    <t>Murillo, Agustin</t>
  </si>
  <si>
    <t>Murphy, Daniel</t>
  </si>
  <si>
    <t>Murphy, Tommy</t>
  </si>
  <si>
    <t>Murton, Matt</t>
  </si>
  <si>
    <t>Myers, Mike</t>
  </si>
  <si>
    <t>Myrow, Brian</t>
  </si>
  <si>
    <t>Narron, Sam</t>
  </si>
  <si>
    <t>Nelson, Chris</t>
  </si>
  <si>
    <t>Nelson, Joe</t>
  </si>
  <si>
    <t>Nestor, Scott</t>
  </si>
  <si>
    <t>Newhan, David</t>
  </si>
  <si>
    <t>Newman, Josh</t>
  </si>
  <si>
    <t>Nickeas, Mike</t>
  </si>
  <si>
    <t>Niese, Jonathon</t>
  </si>
  <si>
    <t>Nieves, Wil</t>
  </si>
  <si>
    <t>Nivar, Ramon</t>
  </si>
  <si>
    <t>Nix, Laynce</t>
  </si>
  <si>
    <t>Nix, Michael</t>
  </si>
  <si>
    <t>Nixon, Trot</t>
  </si>
  <si>
    <t>Nolasco, Ricky</t>
  </si>
  <si>
    <t>Noonan, Nicholas</t>
  </si>
  <si>
    <t>O'Connor, Mike</t>
  </si>
  <si>
    <t>Ochoa, Ivan</t>
  </si>
  <si>
    <t>Oeltjen, Trent</t>
  </si>
  <si>
    <t>Ohman, Will</t>
  </si>
  <si>
    <t>Ojeda, Augie</t>
  </si>
  <si>
    <t>Olsen, Scott</t>
  </si>
  <si>
    <t>Ordaz, Luis</t>
  </si>
  <si>
    <t>Orenduff, Justin</t>
  </si>
  <si>
    <t>Orr, Pete</t>
  </si>
  <si>
    <t>Ortiz, Ramon</t>
  </si>
  <si>
    <t>Osoria, Franquelis</t>
  </si>
  <si>
    <t>Otero, Daniel</t>
  </si>
  <si>
    <t>Ottavino, Adam</t>
  </si>
  <si>
    <t>Outman, Josh</t>
  </si>
  <si>
    <t>Overholt, Patrick</t>
  </si>
  <si>
    <t>Owens, Henry</t>
  </si>
  <si>
    <t>Owings, Jon</t>
  </si>
  <si>
    <t>Owings, Micah</t>
  </si>
  <si>
    <t>Oxendine, Matthew</t>
  </si>
  <si>
    <t>Pacheco, Jonel</t>
  </si>
  <si>
    <t>Padilla, Juan</t>
  </si>
  <si>
    <t>Palmer, Matt</t>
  </si>
  <si>
    <t>Palmisano, Lou</t>
  </si>
  <si>
    <t>Parisi, Mike</t>
  </si>
  <si>
    <t>Park, Chan Ho</t>
  </si>
  <si>
    <t>Parker, Jarrod</t>
  </si>
  <si>
    <t>Parnell, Robert</t>
  </si>
  <si>
    <t>Parra, Gerardo</t>
  </si>
  <si>
    <t>Parra, Manny</t>
  </si>
  <si>
    <t>Parraz, Jordan</t>
  </si>
  <si>
    <t>Parrino, Andrew</t>
  </si>
  <si>
    <t>Patterson, Eric</t>
  </si>
  <si>
    <t>Paul, Xavier</t>
  </si>
  <si>
    <t>Paulino, Felipe</t>
  </si>
  <si>
    <t>Pearce, Steve</t>
  </si>
  <si>
    <t>Peguero, Jailen</t>
  </si>
  <si>
    <t>Pelfrey, Mike</t>
  </si>
  <si>
    <t>Pelland, Tyler</t>
  </si>
  <si>
    <t>Pellot, Hector</t>
  </si>
  <si>
    <t>Pena, Luis</t>
  </si>
  <si>
    <t>Pena, Tony A.</t>
  </si>
  <si>
    <t>Pence, Hunter</t>
  </si>
  <si>
    <t>Pereira, Nick</t>
  </si>
  <si>
    <t>Perez, Antonio</t>
  </si>
  <si>
    <t>Perez, Chris</t>
  </si>
  <si>
    <t>Perez, Juan P.</t>
  </si>
  <si>
    <t>Perry, Robert</t>
  </si>
  <si>
    <t>Petit, Yusmeiro</t>
  </si>
  <si>
    <t>Petrick, Billy</t>
  </si>
  <si>
    <t>Phelps, Josh</t>
  </si>
  <si>
    <t>Phillips, Andy</t>
  </si>
  <si>
    <t>Phillips, Brandon</t>
  </si>
  <si>
    <t>Pichardo, Kelvin</t>
  </si>
  <si>
    <t>Pinango, Miguel</t>
  </si>
  <si>
    <t>Pineiro, Joel</t>
  </si>
  <si>
    <t>Politte, Cliff</t>
  </si>
  <si>
    <t>Pomeranz, Stuart</t>
  </si>
  <si>
    <t>Pope, Justin</t>
  </si>
  <si>
    <t>Pope, Peter</t>
  </si>
  <si>
    <t>Prado, Martin</t>
  </si>
  <si>
    <t>Presley, Alexander</t>
  </si>
  <si>
    <t>Proctor, Scott</t>
  </si>
  <si>
    <t>Quintanilla, Omar</t>
  </si>
  <si>
    <t>Rabelo, Mike</t>
  </si>
  <si>
    <t>Raglani, John</t>
  </si>
  <si>
    <t>Rahl, Chris</t>
  </si>
  <si>
    <t>Raines, Tim</t>
  </si>
  <si>
    <t>Rakers, Aaron J.</t>
  </si>
  <si>
    <t>Ramirez, Erasmo</t>
  </si>
  <si>
    <t>Ramirez, Hanley</t>
  </si>
  <si>
    <t>Ramirez, Ismael</t>
  </si>
  <si>
    <t>Ramirez, Ramon</t>
  </si>
  <si>
    <t>Ramirez, Yordany</t>
  </si>
  <si>
    <t>Ramos, Cesar</t>
  </si>
  <si>
    <t>Rasmus, Colby</t>
  </si>
  <si>
    <t>Rauch, Jon</t>
  </si>
  <si>
    <t>Redman, Mark</t>
  </si>
  <si>
    <t>Register, Steven</t>
  </si>
  <si>
    <t>Reineke, Chad</t>
  </si>
  <si>
    <t>Repko, Jason</t>
  </si>
  <si>
    <t>Resop, Chris</t>
  </si>
  <si>
    <t>Reyes, Anthony</t>
  </si>
  <si>
    <t>Reyes, Argenis</t>
  </si>
  <si>
    <t>Reyes, Jo-Jo</t>
  </si>
  <si>
    <t>Reyes, Milver</t>
  </si>
  <si>
    <t>Reyes, Raul</t>
  </si>
  <si>
    <t>Reynolds, Greg</t>
  </si>
  <si>
    <t>Reynolds, Kyle</t>
  </si>
  <si>
    <t>Reynolds, Mark</t>
  </si>
  <si>
    <t>Ridgway, Jeff</t>
  </si>
  <si>
    <t>Riley, Matt</t>
  </si>
  <si>
    <t>Rincon, Ricardo</t>
  </si>
  <si>
    <t>Riske, David</t>
  </si>
  <si>
    <t>Rivas, Luis</t>
  </si>
  <si>
    <t>Rivera, Juan A.</t>
  </si>
  <si>
    <t>Rivera, Mike</t>
  </si>
  <si>
    <t>Rivera, Rene</t>
  </si>
  <si>
    <t>Rivera, Saul</t>
  </si>
  <si>
    <t>Robertson, Connor</t>
  </si>
  <si>
    <t>Robinson, Trayvon</t>
  </si>
  <si>
    <t>Robles, Oscar</t>
  </si>
  <si>
    <t>Rodriguez, Eddy</t>
  </si>
  <si>
    <t>Rodriguez, Guilder</t>
  </si>
  <si>
    <t>Rodriguez, Guillermo</t>
  </si>
  <si>
    <t>Rodriguez, Luis O.</t>
  </si>
  <si>
    <t>Rodriguez, Mike</t>
  </si>
  <si>
    <t>Rodriguez, Wandy</t>
  </si>
  <si>
    <t>Roemer, Wes</t>
  </si>
  <si>
    <t>Roenicke, Josh</t>
  </si>
  <si>
    <t>Rogers, Brian A.</t>
  </si>
  <si>
    <t>Rogers, Ed</t>
  </si>
  <si>
    <t>Rogers, Esmil</t>
  </si>
  <si>
    <t>Rohlinger, Ryan</t>
  </si>
  <si>
    <t>Rojas, Nestor</t>
  </si>
  <si>
    <t>Romero, Alex</t>
  </si>
  <si>
    <t>Romero, J.C.</t>
  </si>
  <si>
    <t>Romo, Sergio</t>
  </si>
  <si>
    <t>Roquet, Rocky</t>
  </si>
  <si>
    <t>Rosales, Adam</t>
  </si>
  <si>
    <t>Rosales, Leo</t>
  </si>
  <si>
    <t>Rosario, Francisco A.</t>
  </si>
  <si>
    <t>Rosario, Jovanny</t>
  </si>
  <si>
    <t>Rose, Mike</t>
  </si>
  <si>
    <t>Rosen, Mark</t>
  </si>
  <si>
    <t>Rottino, Vinny</t>
  </si>
  <si>
    <t>Rouwenhorst, Jonathon</t>
  </si>
  <si>
    <t>Rowand, Aaron</t>
  </si>
  <si>
    <t>Rozema, Michael</t>
  </si>
  <si>
    <t>Ruiz, Carlos</t>
  </si>
  <si>
    <t>Rusch, Glendon</t>
  </si>
  <si>
    <t>Rustich, Brant</t>
  </si>
  <si>
    <t>Ryan, Brendan</t>
  </si>
  <si>
    <t>Sadler, Billy</t>
  </si>
  <si>
    <t>Sadler, Ray</t>
  </si>
  <si>
    <t>Saito, Takashi</t>
  </si>
  <si>
    <t>Sakamoto, Kent</t>
  </si>
  <si>
    <t>Salas, Marino</t>
  </si>
  <si>
    <t>Samardzija, Jeff</t>
  </si>
  <si>
    <t>Sammons, Clint</t>
  </si>
  <si>
    <t>Sampson, Chris</t>
  </si>
  <si>
    <t>Sanchez, Anibal</t>
  </si>
  <si>
    <t>Sanchez, Gaby</t>
  </si>
  <si>
    <t>Sanchez, Jonathan O.</t>
  </si>
  <si>
    <t>Sanchez, Romulo</t>
  </si>
  <si>
    <t>Sandoval, Pablo</t>
  </si>
  <si>
    <t>Santana, Carlos</t>
  </si>
  <si>
    <t>Santana, Johan</t>
  </si>
  <si>
    <t>Santiago, Tomas</t>
  </si>
  <si>
    <t>Sauerbeck, Scott</t>
  </si>
  <si>
    <t>Savery, Joe</t>
  </si>
  <si>
    <t>Schafer, Jordan</t>
  </si>
  <si>
    <t>Scherzer, Max</t>
  </si>
  <si>
    <t>Schierholtz, Nate</t>
  </si>
  <si>
    <t>Schoeneweis, Scott</t>
  </si>
  <si>
    <t>Schreiber, Zach</t>
  </si>
  <si>
    <t>Schroder, Chris</t>
  </si>
  <si>
    <t>Seanez, Rudy</t>
  </si>
  <si>
    <t>Seddon, Chris</t>
  </si>
  <si>
    <t>Segovia, Zack</t>
  </si>
  <si>
    <t>Sele, Aaron</t>
  </si>
  <si>
    <t>Self, Todd D.</t>
  </si>
  <si>
    <t>Serafini, Dan</t>
  </si>
  <si>
    <t>Shackelford, Brian</t>
  </si>
  <si>
    <t>Shappi, A.J.</t>
  </si>
  <si>
    <t>Sharpless, Josh</t>
  </si>
  <si>
    <t>Shell, Steven</t>
  </si>
  <si>
    <t>Shiell, Jason</t>
  </si>
  <si>
    <t>Shortslef, Josh</t>
  </si>
  <si>
    <t>Shouse, Brian</t>
  </si>
  <si>
    <t>Sierra, Eduardo</t>
  </si>
  <si>
    <t>Simmons, James</t>
  </si>
  <si>
    <t>Sinisi, Vince</t>
  </si>
  <si>
    <t>Sinkbeil, Brett</t>
  </si>
  <si>
    <t>Slaten, Doug</t>
  </si>
  <si>
    <t>Smit, Alexander</t>
  </si>
  <si>
    <t>Smith, Casey C.</t>
  </si>
  <si>
    <t>Smith, Dan B.</t>
  </si>
  <si>
    <t>Smith, Joe</t>
  </si>
  <si>
    <t>Smith, Matt J.</t>
  </si>
  <si>
    <t>Smith, Mike</t>
  </si>
  <si>
    <t>Smith, Seth</t>
  </si>
  <si>
    <t>Smoker, Josh</t>
  </si>
  <si>
    <t>Snelling, Chris</t>
  </si>
  <si>
    <t>Sogard, Eric</t>
  </si>
  <si>
    <t>Solano, Jhonatan</t>
  </si>
  <si>
    <t>Sollmann, Steven</t>
  </si>
  <si>
    <t>Soriano, Alfonso</t>
  </si>
  <si>
    <t>Soriano, Rafael</t>
  </si>
  <si>
    <t>Sosa, Carlos</t>
  </si>
  <si>
    <t>Sosa, Jorge</t>
  </si>
  <si>
    <t>Speier, Ryan</t>
  </si>
  <si>
    <t>Spidale, Mike</t>
  </si>
  <si>
    <t>Spiezio, Scott</t>
  </si>
  <si>
    <t>Spilborghs, Ryan</t>
  </si>
  <si>
    <t>Springer, Russ</t>
  </si>
  <si>
    <t>Spurling, Chris</t>
  </si>
  <si>
    <t>Stanford, Jason</t>
  </si>
  <si>
    <t>Stansberry, Craig</t>
  </si>
  <si>
    <t>Stavinoha, Nick</t>
  </si>
  <si>
    <t>Stetter, Mitch</t>
  </si>
  <si>
    <t>Stewart, Caleb</t>
  </si>
  <si>
    <t>Stewart, Ian</t>
  </si>
  <si>
    <t>Stinnett, Kelly</t>
  </si>
  <si>
    <t>Stocker, Mel R.</t>
  </si>
  <si>
    <t>Stocker, Mel</t>
  </si>
  <si>
    <t>Stokes, Brian</t>
  </si>
  <si>
    <t>Strop, Pedro</t>
  </si>
  <si>
    <t>Stubbs, Drew</t>
  </si>
  <si>
    <t>Stults, Eric</t>
  </si>
  <si>
    <t>Suomi, John</t>
  </si>
  <si>
    <t>Sutton, Drew</t>
  </si>
  <si>
    <t>Swindle, R.J.</t>
  </si>
  <si>
    <t>Tankersley, Taylor</t>
  </si>
  <si>
    <t>Taschner, Jack</t>
  </si>
  <si>
    <t>Tatis, Fernando</t>
  </si>
  <si>
    <t>Tatum, Craig</t>
  </si>
  <si>
    <t>Taubenheim, Ty</t>
  </si>
  <si>
    <t>Teixeira, Mark</t>
  </si>
  <si>
    <t>Tejada, Miguel</t>
  </si>
  <si>
    <t>Tejada, Ruben</t>
  </si>
  <si>
    <t>Tejeda, Juan</t>
  </si>
  <si>
    <t>Thatcher, Joe</t>
  </si>
  <si>
    <t>Thomas, Anthony</t>
  </si>
  <si>
    <t>Thompson, Aaron</t>
  </si>
  <si>
    <t>Thompson, Brad</t>
  </si>
  <si>
    <t>Thompson, Daryl</t>
  </si>
  <si>
    <t>Thompson, Kevin</t>
  </si>
  <si>
    <t>Thompson, Mike</t>
  </si>
  <si>
    <t>Tiffee, Terry</t>
  </si>
  <si>
    <t>Timmons, Wes</t>
  </si>
  <si>
    <t>Timpner, Clay</t>
  </si>
  <si>
    <t>Todd, Jesse</t>
  </si>
  <si>
    <t>Tomlin, James</t>
  </si>
  <si>
    <t>Torres, Andres</t>
  </si>
  <si>
    <t>Towers, Josh</t>
  </si>
  <si>
    <t>Towles, J.R.</t>
  </si>
  <si>
    <t>Trahern, Dallas</t>
  </si>
  <si>
    <t>Trejo, Edgar</t>
  </si>
  <si>
    <t>Troncoso, Ramon</t>
  </si>
  <si>
    <t>Tucker, Ryan</t>
  </si>
  <si>
    <t>Tulowitzki, Troy</t>
  </si>
  <si>
    <t>Turnbow, Derrick</t>
  </si>
  <si>
    <t>Turner, Justin</t>
  </si>
  <si>
    <t>Turpen, Daniel</t>
  </si>
  <si>
    <t>Tyler, Scott</t>
  </si>
  <si>
    <t>Upton, Justin</t>
  </si>
  <si>
    <t>Valaika, Christopher</t>
  </si>
  <si>
    <t>Valentin, Jose</t>
  </si>
  <si>
    <t>Valenzuela, Sergio</t>
  </si>
  <si>
    <t>VandenHurk, Rick</t>
  </si>
  <si>
    <t>Vargas, Jason M.</t>
  </si>
  <si>
    <t>Vasquez, Esmerling</t>
  </si>
  <si>
    <t>Velez, Eugenio</t>
  </si>
  <si>
    <t>Veloz, Gregory</t>
  </si>
  <si>
    <t>Venable, Will</t>
  </si>
  <si>
    <t>Villanueva, Carlos</t>
  </si>
  <si>
    <t>Villone, Ron</t>
  </si>
  <si>
    <t>Viola, Pedro</t>
  </si>
  <si>
    <t>Vitters, Josh</t>
  </si>
  <si>
    <t>Vizquel, Omar</t>
  </si>
  <si>
    <t>Volquez, Edinson</t>
  </si>
  <si>
    <t>Volstad, Chris</t>
  </si>
  <si>
    <t>Votto, Joey</t>
  </si>
  <si>
    <t>Wade, Cory</t>
  </si>
  <si>
    <t>Waechter, Doug</t>
  </si>
  <si>
    <t>Wahpepah, Joshua</t>
  </si>
  <si>
    <t>Walker, Chris</t>
  </si>
  <si>
    <t>Walker, Neil</t>
  </si>
  <si>
    <t>Walrond, Les</t>
  </si>
  <si>
    <t>Walters, P.J.</t>
  </si>
  <si>
    <t>Warden, Jim Ed</t>
  </si>
  <si>
    <t>Wasdin, John</t>
  </si>
  <si>
    <t>Watts, Kristopher</t>
  </si>
  <si>
    <t>Weathers, Casey</t>
  </si>
  <si>
    <t>Webb, Trey</t>
  </si>
  <si>
    <t>Webber, Nicholas</t>
  </si>
  <si>
    <t>Webster, Anthony</t>
  </si>
  <si>
    <t>Wells, Jared</t>
  </si>
  <si>
    <t>Wheeler, Zealous</t>
  </si>
  <si>
    <t>Whitesell, Josh</t>
  </si>
  <si>
    <t>Whitney, Matt</t>
  </si>
  <si>
    <t>Wickman, Bob</t>
  </si>
  <si>
    <t>Williams, Jackson</t>
  </si>
  <si>
    <t>Williams, Randy</t>
  </si>
  <si>
    <t>Wilson, Brian</t>
  </si>
  <si>
    <t>Wilson, Kris</t>
  </si>
  <si>
    <t>Wilson, Neil</t>
  </si>
  <si>
    <t>Wilson, Steffan</t>
  </si>
  <si>
    <t>Winn, Randy</t>
  </si>
  <si>
    <t>Wolf, Ross</t>
  </si>
  <si>
    <t>Woodard, Robert</t>
  </si>
  <si>
    <t>Worrell, Mark</t>
  </si>
  <si>
    <t>Wright, Ty</t>
  </si>
  <si>
    <t>Wright, Wesley</t>
  </si>
  <si>
    <t>Wyatt, Jonathan</t>
  </si>
  <si>
    <t>Yabu, Keiichi</t>
  </si>
  <si>
    <t>Yarbrough, Brandon</t>
  </si>
  <si>
    <t>Yost, Ned</t>
  </si>
  <si>
    <t>Youman, Shane</t>
  </si>
  <si>
    <t>Young, Chris B.</t>
  </si>
  <si>
    <t>Young, Chris R.</t>
  </si>
  <si>
    <t>Young, Delwyn</t>
  </si>
  <si>
    <t>Young, Dmitri</t>
  </si>
  <si>
    <t>Young, Eric O.</t>
  </si>
  <si>
    <t>Zagurski, Mike</t>
  </si>
  <si>
    <t>Zambrano, Victor</t>
  </si>
  <si>
    <t>Zarate, Mauro</t>
  </si>
  <si>
    <t>Zimmerman, Ryan</t>
  </si>
  <si>
    <t>Zito, Barry</t>
  </si>
  <si>
    <t>de la Cruz, Eulogio</t>
  </si>
  <si>
    <t>up-to-the-minute draft board listing each team and its current draft status. IF FOR ANY REASON YOU MAKE A MISTAKE</t>
  </si>
  <si>
    <t>DURING THE SET-UP PROCESS, YOU MUST START THE PROCESS ALL OVER AGAIN. THE PROGRAM WILL NOT</t>
  </si>
  <si>
    <t>WORK CORRECTLY IF YOU DO NOT RESTORE TO THE ORIGINAL CONFIGURATION BEFORE RE-DOING THE TEAM</t>
  </si>
  <si>
    <t>little drunk and miscalculated the remaining dollars for one of the teams. Nobody caught the mistake at the time</t>
  </si>
  <si>
    <t>machine so all the owners can keep up with the draft information instantly.</t>
  </si>
  <si>
    <t>Project the computer screen onto a TV (with the TVator software) or onto a wall with a projection</t>
  </si>
  <si>
    <t>"</t>
  </si>
  <si>
    <t>to run the draft after the blunder that was made a few years ago. One of the other owners was in charge of keeping track</t>
  </si>
  <si>
    <t>stat service and cannot keep your league running throughout the year. This is simply a tool that make the draft much</t>
  </si>
  <si>
    <t>position to be used at will. You may get a customized version when ordering. Check the website for the latest information.</t>
  </si>
  <si>
    <t>You may enter in any team names that you wish.</t>
  </si>
  <si>
    <t>will print out these instructions. You will use the "Set up Teams" button to enter in the information about your league,</t>
  </si>
  <si>
    <t>When you are ready to set up your league, click the "Set up Teams" button. The League set-up screen will be</t>
  </si>
  <si>
    <t>brought up. Enter in the name of your Rotisserie League and the names of all the teams. You cannot have two teams with</t>
  </si>
  <si>
    <t>the same name. You must name your teams in numerical order (i.e. you cannot enter in a name for team 2, skip team 3,</t>
  </si>
  <si>
    <t>and then enter in a name for team 4). You can cancel this screen and return to it later by clicking the "Cancel" button.</t>
  </si>
  <si>
    <t>When you finish entering in all your league information, click the "OK" button and the program will then set up your league</t>
  </si>
  <si>
    <t>ENTRY PROCEDURES! To do this, go back to the Welcome screen and use the scroll bar on the right hand of the screen</t>
  </si>
  <si>
    <t>to scroll down the page. You will see a button marked "Start Over". If you click this button, any team information previously</t>
  </si>
  <si>
    <t>entered will be ERASED. This will bring back all of the original defaults and allow you to start over. This will also allow you</t>
  </si>
  <si>
    <t>to clear all the information and reuse the program the following year. After you click the "Restore" button, go back and click</t>
  </si>
  <si>
    <t>the "Set up Teams" button again.</t>
  </si>
  <si>
    <t>Please SAVE THE FILE at this time to lock in all your changes!</t>
  </si>
  <si>
    <t>or down one dollar. As the bidding proceeds, you can always see what the current bid for the player is at the time. If you</t>
  </si>
  <si>
    <t>need to cancel this process at any time, click the "Cancel" button to return to the main draft screen.</t>
  </si>
  <si>
    <t>at the catcher position). You will then be brought back to the player addition screen. Correct the information and click the</t>
  </si>
  <si>
    <t>"Add him to my team" button. If you need to make any changes to the drafted player, click the "Oops!" button. It will take</t>
  </si>
  <si>
    <t>you back to the draft screen so you can make any changes. You can then click the "Draft Me" button to return to the</t>
  </si>
  <si>
    <t>player addition screen. If you need to exit completely out of the draft process, click the "Oops!" button in the player</t>
  </si>
  <si>
    <t>addition screen and then the "Cancel" button on the draft screen. You will then be brought back to the draft information</t>
  </si>
  <si>
    <t>screen to start again. Once you complete the draft process for a player, you will be brought back to the main draft screen.</t>
  </si>
  <si>
    <t>You will see that the salary information has been updated and the position that was just filled has disappeared from the</t>
  </si>
  <si>
    <t>remaining positions area. When you get farther into the draft you can look to see what teams need to fill what positions.</t>
  </si>
  <si>
    <t>This will allow you to know who might bid against you for a certain player and what their maximum bid could be.</t>
  </si>
  <si>
    <t xml:space="preserve">As your draft progresses, you need to SAVE the file every so often. This will keep you from losing data if </t>
  </si>
  <si>
    <t xml:space="preserve">anything happens to your system. Simply go to 'File' then 'Save' to update the file. </t>
  </si>
  <si>
    <t>I cannot warrant this product as to any damages it may cause to your system. This is just a file that runs with a</t>
  </si>
  <si>
    <t>spreadsheet application. It does not make any changes to your hard drive or change your system in any way. Any changes</t>
  </si>
  <si>
    <t>you make to the program are done at your own risk. As with any file, please check for viruses when first copied to your</t>
  </si>
  <si>
    <t>computer. All files are checked and clean before distribution. For technical assistance please email me at</t>
  </si>
  <si>
    <t>texasdomer@worldnet.att.net or visit the website at http://home.att.net/~texasdomer/Tollminator/Tollhome.htm.</t>
  </si>
  <si>
    <t>Bullseye</t>
  </si>
  <si>
    <t>Alfonseca, Antonio</t>
  </si>
  <si>
    <t>Alou, Moises</t>
  </si>
  <si>
    <t>Ambres, Chip</t>
  </si>
  <si>
    <t>Armas, Tony</t>
  </si>
  <si>
    <t>Atkins, Garrett</t>
  </si>
  <si>
    <t>Belisle, Matt</t>
  </si>
  <si>
    <t>Benson, Kris</t>
  </si>
  <si>
    <t>Berkman, Lance</t>
  </si>
  <si>
    <t>Bonds, Barry</t>
  </si>
  <si>
    <t>Booker, Chris</t>
  </si>
  <si>
    <t>Brower, Jim</t>
  </si>
  <si>
    <t>Burrell, Pat</t>
  </si>
  <si>
    <t>Castillo, Luis</t>
  </si>
  <si>
    <t>Castro, Juan</t>
  </si>
  <si>
    <t>Chacon, Shawn</t>
  </si>
  <si>
    <t>Chavez, Endy</t>
  </si>
  <si>
    <t>Childers, Matt</t>
  </si>
  <si>
    <t>Cintron, Alex</t>
  </si>
  <si>
    <t>Clark, Brady</t>
  </si>
  <si>
    <t>Clement, Matt</t>
  </si>
  <si>
    <t>Cook, Aaron</t>
  </si>
  <si>
    <t>Counsell, Craig</t>
  </si>
  <si>
    <t>Cruz, Juan</t>
  </si>
  <si>
    <t>Dempster, Ryan</t>
  </si>
  <si>
    <t>DeRosa, Mark</t>
  </si>
  <si>
    <t>Dessens, Elmer</t>
  </si>
  <si>
    <t>Dunn, Adam</t>
  </si>
  <si>
    <t>Eaton, Adam</t>
  </si>
  <si>
    <t>Edmonds, Jim</t>
  </si>
  <si>
    <t>Encarnacion, Juan</t>
  </si>
  <si>
    <t>Erickson, Matt</t>
  </si>
  <si>
    <t>Estes, Shawn</t>
  </si>
  <si>
    <t>Feliz, Pedro</t>
  </si>
  <si>
    <t>Figueroa, Luis R.</t>
  </si>
  <si>
    <t>Fogg, Josh</t>
  </si>
  <si>
    <t>Franco, Julio</t>
  </si>
  <si>
    <t>Fuentes, Brian</t>
  </si>
  <si>
    <t>Furcal, Rafael</t>
  </si>
  <si>
    <t>Gagne, Eric</t>
  </si>
  <si>
    <t>Garcia, Jesse</t>
  </si>
  <si>
    <t>Giles, Brian</t>
  </si>
  <si>
    <t>Giles, Marcus</t>
  </si>
  <si>
    <t>Glavine, Tom</t>
  </si>
  <si>
    <t>Gonzalez, Mike</t>
  </si>
  <si>
    <t>Green, Shawn</t>
  </si>
  <si>
    <t>Griffey, Ken</t>
  </si>
  <si>
    <t>Gryboski, Kevin</t>
  </si>
  <si>
    <t>Hampton, Mike</t>
  </si>
  <si>
    <t>Hawpe, Brad</t>
  </si>
  <si>
    <t>Helms, Wes</t>
  </si>
  <si>
    <t>Helton, Todd</t>
  </si>
  <si>
    <t>Herges, Matt</t>
  </si>
  <si>
    <t>Hill, Koyie</t>
  </si>
  <si>
    <t>No Team</t>
  </si>
  <si>
    <t>Hoffman, Trevor</t>
  </si>
  <si>
    <t>Holliday, Matt</t>
  </si>
  <si>
    <t>Hooper, Kevin</t>
  </si>
  <si>
    <t>Isringhausen, Jason</t>
  </si>
  <si>
    <t>Izturis, Cesar</t>
  </si>
  <si>
    <t>Jenkins, Geoff</t>
  </si>
  <si>
    <t>Johnson, Kelly</t>
  </si>
  <si>
    <t>Johnson, Randy</t>
  </si>
  <si>
    <t>Jones, Andruw</t>
  </si>
  <si>
    <t>Jones, Chipper</t>
  </si>
  <si>
    <t>Kearns, Austin</t>
  </si>
  <si>
    <t>Kent, Jeff</t>
  </si>
  <si>
    <t>King, Ray</t>
  </si>
  <si>
    <t>Klesko, Ryan</t>
  </si>
  <si>
    <t>Kline, Steve</t>
  </si>
  <si>
    <t>Koplove, Mike</t>
  </si>
  <si>
    <t>Langerhans, Ryan</t>
  </si>
  <si>
    <t>Lee, Derrek</t>
  </si>
  <si>
    <t>Lincoln, Mike</t>
  </si>
  <si>
    <t>Looper, Braden</t>
  </si>
  <si>
    <t>Loretta, Mark</t>
  </si>
  <si>
    <t>Machado, Anderson</t>
  </si>
  <si>
    <t>Mackowiak, Rob</t>
  </si>
  <si>
    <t>Maddux, Greg</t>
  </si>
  <si>
    <t>Marquis, Jason</t>
  </si>
  <si>
    <t>Martinez, Ramon E.</t>
  </si>
  <si>
    <t>Mercker, Kent</t>
  </si>
  <si>
    <t>Mesa, Jose</t>
  </si>
  <si>
    <t>Morris, Matt</t>
  </si>
  <si>
    <t>Mota, Guillermo</t>
  </si>
  <si>
    <t>Myers, Brett</t>
  </si>
  <si>
    <t>Nady, Xavier</t>
  </si>
  <si>
    <t>Niekro, Lance</t>
  </si>
  <si>
    <t>Nix, Jayson</t>
  </si>
  <si>
    <t>Nunez, Abraham O.</t>
  </si>
  <si>
    <t>Nunez, Vladimir</t>
  </si>
  <si>
    <t>Ortiz, Russ</t>
  </si>
  <si>
    <t>Oswalt, Roy</t>
  </si>
  <si>
    <t>Padilla, Jorge</t>
  </si>
  <si>
    <t>Patterson, Corey</t>
  </si>
  <si>
    <t>Peavy, Jake</t>
  </si>
  <si>
    <t>Penny, Brad</t>
  </si>
  <si>
    <t>Perez, Odalis</t>
  </si>
  <si>
    <t>Perez, Oliver</t>
  </si>
  <si>
    <t>Perez, Tomas</t>
  </si>
  <si>
    <t>Pierre, Juan</t>
  </si>
  <si>
    <t>Prior, Mark</t>
  </si>
  <si>
    <t>Pujols, Albert</t>
  </si>
  <si>
    <t>Ramirez, Aramis</t>
  </si>
  <si>
    <t>Randolph, Stephen</t>
  </si>
  <si>
    <t>Redding, Tim</t>
  </si>
  <si>
    <t>Roberts, Dave</t>
  </si>
  <si>
    <t>Rollins, Jimmy</t>
  </si>
  <si>
    <t>Sanchez, Duaner</t>
  </si>
  <si>
    <t>Schmidt, Jason</t>
  </si>
  <si>
    <t>Sheets, Ben</t>
  </si>
  <si>
    <t>Simontacchi, Jason</t>
  </si>
  <si>
    <t>Smoltz, John</t>
  </si>
  <si>
    <t>Stone, Ricky</t>
  </si>
  <si>
    <t>Sweeney, Mark</t>
  </si>
  <si>
    <t>Taguchi, So</t>
  </si>
  <si>
    <t>Tankersley, Dennis</t>
  </si>
  <si>
    <t>Taylor, Reggie</t>
  </si>
  <si>
    <t>Abercrombie, Reggie</t>
  </si>
  <si>
    <t>Aguila, Chris</t>
  </si>
  <si>
    <t>Anderson, Jason</t>
  </si>
  <si>
    <t>Anderson, Marlon</t>
  </si>
  <si>
    <t>Ankiel, Rick</t>
  </si>
  <si>
    <t>Ayala, Luis</t>
  </si>
  <si>
    <t>Backe, Brandon</t>
  </si>
  <si>
    <t>Baker, Jeff</t>
  </si>
  <si>
    <t>Bako, Paul</t>
  </si>
  <si>
    <t>Barden, Brian</t>
  </si>
  <si>
    <t>Barker, Sean</t>
  </si>
  <si>
    <t>Batista, Tony</t>
  </si>
  <si>
    <t>Bay, Jason</t>
  </si>
  <si>
    <t>Bellorin, Edwin</t>
  </si>
  <si>
    <t>Bennett, Gary</t>
  </si>
  <si>
    <t>Bennett, Jeff</t>
  </si>
  <si>
    <t>Bergolla, William</t>
  </si>
  <si>
    <t>Bernero, Adam</t>
  </si>
  <si>
    <t>Boyer, Blaine</t>
  </si>
  <si>
    <t>Brazoban, Yhency</t>
  </si>
  <si>
    <t>Broadway, Larry</t>
  </si>
  <si>
    <t>Bruntlett, Eric</t>
  </si>
  <si>
    <t>Buchholz, Taylor</t>
  </si>
  <si>
    <t>Burke, Chris</t>
  </si>
  <si>
    <t>Burnett, Sean</t>
  </si>
  <si>
    <t>Cain, Matt</t>
  </si>
  <si>
    <t>Cameron, Mike</t>
  </si>
  <si>
    <t>Capuano, Chris</t>
  </si>
  <si>
    <t>Castro, Ramon A.</t>
  </si>
  <si>
    <t>Cedeno, Ronny</t>
  </si>
  <si>
    <t>Chavez, Raul</t>
  </si>
  <si>
    <t>Choate, Randy</t>
  </si>
  <si>
    <t>Church, Ryan</t>
  </si>
  <si>
    <t>Cirillo, Jeff</t>
  </si>
  <si>
    <t>Closser, J.D.</t>
  </si>
  <si>
    <t>Conine, Jeff</t>
  </si>
  <si>
    <t>Cordero, Chad</t>
  </si>
  <si>
    <t>Cortes, Jorge</t>
  </si>
  <si>
    <t>Coste, Chris</t>
  </si>
  <si>
    <t>Cota, Humberto</t>
  </si>
  <si>
    <t>Crabbe, Callix</t>
  </si>
  <si>
    <t>Cruz, Luis</t>
  </si>
  <si>
    <t>D'Antona, Jamie</t>
  </si>
  <si>
    <t>Davis, Doug</t>
  </si>
  <si>
    <t>Diaz, Joselo</t>
  </si>
  <si>
    <t>Diaz, Victor</t>
  </si>
  <si>
    <t>Dopirak, Brian</t>
  </si>
  <si>
    <t>Doumit, Ryan</t>
  </si>
  <si>
    <t>Duffy, Chris</t>
  </si>
  <si>
    <t>Duncan, Chris</t>
  </si>
  <si>
    <t>Easley, Damion</t>
  </si>
  <si>
    <t>Encarnacion, Edwin</t>
  </si>
  <si>
    <t>Estrada, Johnny</t>
  </si>
  <si>
    <t>Falkenborg, Brian</t>
  </si>
  <si>
    <t>Feliciano, Pedro</t>
  </si>
  <si>
    <t>Figueroa, Nelson</t>
  </si>
  <si>
    <t>Fossum, Casey</t>
  </si>
  <si>
    <t>Fox, Chad</t>
  </si>
  <si>
    <t>Gall, John</t>
  </si>
  <si>
    <t>Gardner, Lee</t>
  </si>
  <si>
    <t>Geary, Geoff</t>
  </si>
  <si>
    <t>Germano, Justin</t>
  </si>
  <si>
    <t>Gil, Jerry</t>
  </si>
  <si>
    <t>Gonzalez, Alex</t>
  </si>
  <si>
    <t>Gonzalez, Edgar G.</t>
  </si>
  <si>
    <t>Gonzalez, Luis E.</t>
  </si>
  <si>
    <t>Goocher, Clint</t>
  </si>
  <si>
    <t>Grabow, John</t>
  </si>
  <si>
    <t>Green, Andy</t>
  </si>
  <si>
    <t>Guzman, Angel</t>
  </si>
  <si>
    <t>Gwynn, Tony K.</t>
  </si>
  <si>
    <t>Hairston, Scott</t>
  </si>
  <si>
    <t>Hamels, Cole</t>
  </si>
  <si>
    <t>Hammock, Robby</t>
  </si>
  <si>
    <t>Hampson, Justin</t>
  </si>
  <si>
    <t>Hanrahan, Joel</t>
  </si>
  <si>
    <t>Harang, Aaron</t>
  </si>
  <si>
    <t>Hardy, J.J.</t>
  </si>
  <si>
    <t>Haren, Dan</t>
  </si>
  <si>
    <t>Hart, Corey C.</t>
  </si>
  <si>
    <t>Heilman, Aaron</t>
  </si>
  <si>
    <t>Hennessey, Brad</t>
  </si>
  <si>
    <t>Hernandez, Michel</t>
  </si>
  <si>
    <t>Hill, Shawn</t>
  </si>
  <si>
    <t>Hillenbrand, Shea</t>
  </si>
  <si>
    <t>Hoffpauir, Micah</t>
  </si>
  <si>
    <t>Hoover, Paul</t>
  </si>
  <si>
    <t>House, J.R.</t>
  </si>
  <si>
    <t>Howard, Ryan</t>
  </si>
  <si>
    <t>Jackson, Conor</t>
  </si>
  <si>
    <t>Jacobs, Mike</t>
  </si>
  <si>
    <t>Jennings, Todd</t>
  </si>
  <si>
    <t>Jimenez, D'Angelo</t>
  </si>
  <si>
    <t>Johnson, Gabe</t>
  </si>
  <si>
    <t>Johnson, Mark L.</t>
  </si>
  <si>
    <t>Johnson, Nick</t>
  </si>
  <si>
    <t>Kuo, Hong-Chih</t>
  </si>
  <si>
    <t>LaRue, Jason</t>
  </si>
  <si>
    <t>Lo Duca, Paul</t>
  </si>
  <si>
    <t>Lowry, Noah</t>
  </si>
  <si>
    <t>Lyon, Brandon</t>
  </si>
  <si>
    <t>Maholm, Paul</t>
  </si>
  <si>
    <t>Martin, Russell</t>
  </si>
  <si>
    <t>Matsui, Kazuo</t>
  </si>
  <si>
    <t>McGehee, Casey</t>
  </si>
  <si>
    <t>Medders, Brandon</t>
  </si>
  <si>
    <t>Miles, Aaron</t>
  </si>
  <si>
    <t>Miller, Corky</t>
  </si>
  <si>
    <t>Miller, Greg D.</t>
  </si>
  <si>
    <t>Milton, Eric</t>
  </si>
  <si>
    <t>Mitre, Sergio</t>
  </si>
  <si>
    <t>Molina, Yadier</t>
  </si>
  <si>
    <t>Narveson, Chris</t>
  </si>
  <si>
    <t>Nelson, Brad</t>
  </si>
  <si>
    <t>Nelson, John</t>
  </si>
  <si>
    <t>Nieve, Fernando</t>
  </si>
  <si>
    <t>Nippert, Dustin</t>
  </si>
  <si>
    <t>Olmedo, Ray</t>
  </si>
  <si>
    <t>Ortmeier, Daniel</t>
  </si>
  <si>
    <t>Pagan, Angel</t>
  </si>
  <si>
    <t>Pagnozzi, Matt</t>
  </si>
  <si>
    <t>Paronto, Chad</t>
  </si>
  <si>
    <t>Paulino, Ronny</t>
  </si>
  <si>
    <t>Pena, Brayan</t>
  </si>
  <si>
    <t>Perez, Beltran</t>
  </si>
  <si>
    <t>Perez, Miguel</t>
  </si>
  <si>
    <t>Pettyjohn, Adam</t>
  </si>
  <si>
    <t>Pie, Felix</t>
  </si>
  <si>
    <t>Pignatiello, Carmen</t>
  </si>
  <si>
    <t>Pinto, Renyel</t>
  </si>
  <si>
    <t>Qualls, Chad</t>
  </si>
  <si>
    <t>Quintero, Humberto</t>
  </si>
  <si>
    <t>Reyes, Jose B.</t>
  </si>
  <si>
    <t>Ring, Royce</t>
  </si>
  <si>
    <t>Rios, Armando</t>
  </si>
  <si>
    <t>Ross, Cody</t>
  </si>
  <si>
    <t>Ross, David</t>
  </si>
  <si>
    <t>Rundgren, Rex</t>
  </si>
  <si>
    <t>Saenz, Olmedo</t>
  </si>
  <si>
    <t>Salazar, Jeff</t>
  </si>
  <si>
    <t>Sanches, Brian</t>
  </si>
  <si>
    <t>Sanchez, Freddy</t>
  </si>
  <si>
    <t>Santos, Victor</t>
  </si>
  <si>
    <t>Scales, Bobby</t>
  </si>
  <si>
    <t>Schumaker, Skip</t>
  </si>
  <si>
    <t>Shearn, Tom</t>
  </si>
  <si>
    <t>Simon, Alfredo</t>
  </si>
  <si>
    <t>Snell, Ian</t>
  </si>
  <si>
    <t>Snyder, Chris</t>
  </si>
  <si>
    <t>Soto, Geovany</t>
  </si>
  <si>
    <t>Stauffer, Tim</t>
  </si>
  <si>
    <t>Stockman, Phil</t>
  </si>
  <si>
    <t>Sturtze, Tanyon</t>
  </si>
  <si>
    <t>Sullivan, Cory</t>
  </si>
  <si>
    <t>Taveras, Willy</t>
  </si>
  <si>
    <t>Theriot, Ryan</t>
  </si>
  <si>
    <t>Thorman, Scott</t>
  </si>
  <si>
    <t>Threets, Erick</t>
  </si>
  <si>
    <t>Torrealba, Yorvit</t>
  </si>
  <si>
    <t>Tracy, Chad</t>
  </si>
  <si>
    <t>Treanor, Matt</t>
  </si>
  <si>
    <t>Uggla, Dan</t>
  </si>
  <si>
    <t>Valdez, Merkin</t>
  </si>
  <si>
    <t>Valentin, Javier</t>
  </si>
  <si>
    <t>Valverde, Jose</t>
  </si>
  <si>
    <t>Van Benschoten, John</t>
  </si>
  <si>
    <t>Victorino, Shane</t>
  </si>
  <si>
    <t>Villarreal, Oscar</t>
  </si>
  <si>
    <t>Wagner, Ryan</t>
  </si>
  <si>
    <t>Wainwright, Adam</t>
  </si>
  <si>
    <t>Washington, Rico</t>
  </si>
  <si>
    <t>Watson, Brandon</t>
  </si>
  <si>
    <t>Webb, Brandon</t>
  </si>
  <si>
    <t>Weeks, Rickie</t>
  </si>
  <si>
    <t>Wellemeyer, Todd</t>
  </si>
  <si>
    <t>Wells, David</t>
  </si>
  <si>
    <t>Werth, Jayson</t>
  </si>
  <si>
    <t>Williams, Dave</t>
  </si>
  <si>
    <t>Wise, Matt</t>
  </si>
  <si>
    <t>Wooten, Shawn</t>
  </si>
  <si>
    <t>Wright, David</t>
  </si>
  <si>
    <t>Wuertz, Michael</t>
  </si>
  <si>
    <t>RP</t>
  </si>
  <si>
    <t>CF</t>
  </si>
  <si>
    <t>RF</t>
  </si>
  <si>
    <t>SP</t>
  </si>
  <si>
    <t>LF</t>
  </si>
  <si>
    <t>Torres, Salomon</t>
  </si>
  <si>
    <t>Tracy, Andy</t>
  </si>
  <si>
    <t>Utley, Chase</t>
  </si>
  <si>
    <t>Valdez, Wilson</t>
  </si>
  <si>
    <t>Vargas, Claudio</t>
  </si>
  <si>
    <t>Velandia, Jorge</t>
  </si>
  <si>
    <t>Vizcaino, Luis</t>
  </si>
  <si>
    <t>Wagner, Billy</t>
  </si>
  <si>
    <t>Walker, Tyler</t>
  </si>
  <si>
    <t>Ward, Daryle</t>
  </si>
  <si>
    <t>Weathers, David</t>
  </si>
  <si>
    <t>Wells, Kip</t>
  </si>
  <si>
    <t>Wigginton, Ty</t>
  </si>
  <si>
    <t>Williams, Woody</t>
  </si>
  <si>
    <t>Wilson, Craig A.</t>
  </si>
  <si>
    <t>Wilson, Jack</t>
  </si>
  <si>
    <t>Wilson, Josh</t>
  </si>
  <si>
    <t>Wilson, Preston</t>
  </si>
  <si>
    <t>Wolf, Randy</t>
  </si>
  <si>
    <t>Wood, Jason</t>
  </si>
  <si>
    <t>Wood, Kerry</t>
  </si>
  <si>
    <t>Yates, Tyler</t>
  </si>
  <si>
    <t>Zambrano, Carlos</t>
  </si>
  <si>
    <t>Draft Day 2000</t>
  </si>
  <si>
    <t>Up-to-the-Minute Information</t>
  </si>
  <si>
    <t>Positions</t>
  </si>
  <si>
    <t>Team</t>
  </si>
  <si>
    <t>Positions Remaining</t>
  </si>
  <si>
    <t>Cap</t>
  </si>
  <si>
    <t>Spent</t>
  </si>
  <si>
    <t>Left</t>
  </si>
  <si>
    <t>Max. Bid</t>
  </si>
  <si>
    <t>Current Player Roster</t>
  </si>
  <si>
    <t>Offense</t>
  </si>
  <si>
    <t>Pitching</t>
  </si>
  <si>
    <t>Salary</t>
  </si>
  <si>
    <t>Position</t>
  </si>
  <si>
    <t>Player Name</t>
  </si>
  <si>
    <t>C</t>
  </si>
  <si>
    <t>P</t>
  </si>
  <si>
    <t>1B</t>
  </si>
  <si>
    <t>HOU</t>
  </si>
  <si>
    <t>2B</t>
  </si>
  <si>
    <t>SS</t>
  </si>
  <si>
    <t>COL</t>
  </si>
  <si>
    <t>3B</t>
  </si>
  <si>
    <t>COR</t>
  </si>
  <si>
    <t>MID</t>
  </si>
  <si>
    <t>OF</t>
  </si>
  <si>
    <t>FLA</t>
  </si>
  <si>
    <t>UTIL</t>
  </si>
  <si>
    <t>Team Salary:</t>
  </si>
  <si>
    <t>Drafted Players</t>
  </si>
  <si>
    <t>ATL</t>
  </si>
  <si>
    <t>STL</t>
  </si>
  <si>
    <t>SF</t>
  </si>
  <si>
    <t>SD</t>
  </si>
  <si>
    <t>CHI</t>
  </si>
  <si>
    <t>LA</t>
  </si>
  <si>
    <t>CIN</t>
  </si>
  <si>
    <t>PHI</t>
  </si>
  <si>
    <t>PIT</t>
  </si>
  <si>
    <t>AZ</t>
  </si>
  <si>
    <t>NY</t>
  </si>
  <si>
    <t>MIL</t>
  </si>
  <si>
    <t>Players</t>
  </si>
  <si>
    <t>This program will allow you, as the commissioner, to run your draft with the quickness and ease</t>
  </si>
  <si>
    <t>of an auction house while leaving you the precious time needed to draft a great team yourself.</t>
  </si>
  <si>
    <t>Print out everyone's team at the end of the auction with the touch of a button.</t>
  </si>
  <si>
    <t>Use this program as an owner to easily keep up with what all the other owners are doing.</t>
  </si>
  <si>
    <t>You can tell what everyone else has left to spend, what positions they still need to fill, and what</t>
  </si>
  <si>
    <t>player's they have already drafted. It will help you make educated transactions with your remaining needs.</t>
  </si>
  <si>
    <t>Welcome to the Tollminator Rotisserie Baseball Draft Organizer!</t>
  </si>
  <si>
    <t>NL Teams</t>
  </si>
  <si>
    <t>Team 1</t>
  </si>
  <si>
    <t>Team 13</t>
  </si>
  <si>
    <t>Team 12</t>
  </si>
  <si>
    <t>Team 11</t>
  </si>
  <si>
    <t>Team 10</t>
  </si>
  <si>
    <t>Team 9</t>
  </si>
  <si>
    <t>Team 8</t>
  </si>
  <si>
    <t>Team 7</t>
  </si>
  <si>
    <t>Team 6</t>
  </si>
  <si>
    <t>Team 5</t>
  </si>
  <si>
    <t>Team 4</t>
  </si>
  <si>
    <t>Team 3</t>
  </si>
  <si>
    <t>Team 2</t>
  </si>
  <si>
    <t>Tollminator 1.0 Instructions</t>
  </si>
  <si>
    <t>The Tollminator program was written, by me, to help me run our annual Rotisserie Baseball Draft. I, as</t>
  </si>
  <si>
    <t>Commissioner, was in charge of keeping track of all the teams and who they had drafted. I knew we needed a program</t>
  </si>
  <si>
    <t>of the salary cap for each team. He was doing it by hand on a dry erase board. Somewhere around 2:00 am, he was a</t>
  </si>
  <si>
    <t>and one team spent an extra ten dollars on their team. I don't know about all the other leagues out there but ten dollars</t>
  </si>
  <si>
    <t>can make quite a difference in a draft. When I looked at the players that I lost out on by one dollar at the end of the</t>
  </si>
  <si>
    <t>draft, I realized how much I could have used an extra ten dollars. That's when I came up with the Tollminator. This is not</t>
  </si>
  <si>
    <t>a software application. This is a program that runs along with a spreadsheet application to run your draft. This is not a</t>
  </si>
  <si>
    <t>more interesting and competitive. It allows all the owners to see the current position of all the other owners at all times.</t>
  </si>
  <si>
    <t>And it does so without slowing down the draft or bogging you down so you don't have time to research your picks as well</t>
  </si>
  <si>
    <t>as you would like. This is only the first installment of this program and I am continually working on improvements. The</t>
  </si>
  <si>
    <t>good thing about it is that I have an entire year to work on each new upgrade. Unless, of course, I move on to a football</t>
  </si>
  <si>
    <t>version for the fall. I hope you enjoy the ease at which your draft will run this year. And don't forget to thank me when</t>
  </si>
  <si>
    <t>you are able to draft a much better team.</t>
  </si>
  <si>
    <t>At this time, only a handful of items may be customized to your particular league. The number of teams in</t>
  </si>
  <si>
    <t>your league can be set from one (1) to thirteen (13). The maximum salary per team can be set to any number. The</t>
  </si>
  <si>
    <t>minimum increment of bid cannot be set at this time. If you do not bid in dollar increments, you must adjust your maximum</t>
  </si>
  <si>
    <t>salary per team to whole dollars. For example, if you currently have a salary cap of $26 and bid in increments of 10 cents,</t>
  </si>
  <si>
    <t>you need to adjust your number for this program to $260 and bid in increments of $1. You may not change the standard</t>
  </si>
  <si>
    <t>make-up of a team at this time. The program is built on the standard team of twenty three (23) players. It includes the</t>
  </si>
  <si>
    <t>standard positions of Two (2) Catchers, One (1) First Baseman, One (1) Second Baseman, One (1) Third Baseman, One</t>
  </si>
  <si>
    <t>(1) Shortstop, One (1) Cornerman, One (1) Middleman, Five (5) Outfielders, Nine (9) Pitchers, and One (1) Utility</t>
  </si>
  <si>
    <r>
      <t xml:space="preserve">I. </t>
    </r>
    <r>
      <rPr>
        <b/>
        <u val="single"/>
        <sz val="12"/>
        <rFont val="Arial"/>
        <family val="2"/>
      </rPr>
      <t>Introduction</t>
    </r>
  </si>
  <si>
    <t>Kendall, Jason</t>
  </si>
  <si>
    <t>Lieberthal, Mike</t>
  </si>
  <si>
    <t>Ausmus, Brad</t>
  </si>
  <si>
    <t>Barrett, Michael</t>
  </si>
  <si>
    <t>Schneider, Brian</t>
  </si>
  <si>
    <r>
      <t xml:space="preserve">II. </t>
    </r>
    <r>
      <rPr>
        <b/>
        <u val="single"/>
        <sz val="12"/>
        <rFont val="Arial"/>
        <family val="2"/>
      </rPr>
      <t>Customization</t>
    </r>
  </si>
  <si>
    <r>
      <t xml:space="preserve">III. </t>
    </r>
    <r>
      <rPr>
        <b/>
        <u val="single"/>
        <sz val="12"/>
        <rFont val="Arial"/>
        <family val="2"/>
      </rPr>
      <t>Start-up</t>
    </r>
  </si>
  <si>
    <t>When you first bring up the program, the Welcome screen will come up. The button labeled "Click me First"</t>
  </si>
  <si>
    <t>the team names, and your salary cap. The "Print Teams" button will allow you to print out all of the teams in your league</t>
  </si>
  <si>
    <t>other tabs list all of the teams that will be in your league. At start-up, they are listed as Teams 1-13. These will change</t>
  </si>
  <si>
    <t>when you set up your league. You will have a different page for each team in your league.</t>
  </si>
  <si>
    <r>
      <t xml:space="preserve">IV. </t>
    </r>
    <r>
      <rPr>
        <b/>
        <u val="single"/>
        <sz val="12"/>
        <rFont val="Arial"/>
        <family val="2"/>
      </rPr>
      <t>Set up Teams</t>
    </r>
  </si>
  <si>
    <r>
      <t xml:space="preserve">V. </t>
    </r>
    <r>
      <rPr>
        <b/>
        <u val="single"/>
        <sz val="12"/>
        <rFont val="Arial"/>
        <family val="2"/>
      </rPr>
      <t>Drafting Players</t>
    </r>
  </si>
  <si>
    <t>When you finish setting up your league, you will be at the main draft information page. This page shows the</t>
  </si>
  <si>
    <t>following information: Team name, positions remaining to be drafted, salary cap, dollars spent, dollars remaining, and</t>
  </si>
  <si>
    <t>the maximum allowable bid for any one player (e.g. You still need five players and you have $18 dollars left to spend.</t>
  </si>
  <si>
    <t>You can spend $14 on any one player and still leave $1 for each of the remaining four players you need). The information</t>
  </si>
  <si>
    <t>on this page is automatically updated each time a player is drafted. When a player is announced for draft, click the "On</t>
  </si>
  <si>
    <t xml:space="preserve">the Block" button. This will bring up a screen for real time draft information. You can pull up the current player one of </t>
  </si>
  <si>
    <t>two ways: 1) Highlight the player in the box and begin typing the current player (last name first). As you type, the computer</t>
  </si>
  <si>
    <t>brings up players matching what you type. While in the box, you can use the Up/Down arrow buttons or Page Up,Page</t>
  </si>
  <si>
    <t xml:space="preserve">Down buttons of your keyboard to scroll through the player list. 2) You can use the arrow at the right side of the </t>
  </si>
  <si>
    <t>player box to bring up a menu of players. You can then use the scroll bar to scroll through the list. When you find the</t>
  </si>
  <si>
    <t>player you are looking for, simply click on him once. If there is a player up for auction that is not on the list, you may</t>
  </si>
  <si>
    <t>simply type in his name. Once you have the player selected, you must now select the Major League team that he plays</t>
  </si>
  <si>
    <t>for. I did not link the player to a Major League team at this time. This will allow for those last minute trades without you</t>
  </si>
  <si>
    <t>having to update the player database. It allows you to make sure the player is with his correct team when drafted. You</t>
  </si>
  <si>
    <t>can select the Major League team in the same ways you were able to select the players. Once you have the player and</t>
  </si>
  <si>
    <t>the team selected, you can keep track of the bidding as it moves through the room. If you click on the arrow buttons on</t>
  </si>
  <si>
    <t>Bozied, Tagg</t>
  </si>
  <si>
    <t>Branyan, Russell</t>
  </si>
  <si>
    <t>Cabrera, Jolbert</t>
  </si>
  <si>
    <t>Carpenter, Chris</t>
  </si>
  <si>
    <t>Castillo, Jose</t>
  </si>
  <si>
    <t>Chavez, Angel</t>
  </si>
  <si>
    <t>Dubois, Jason</t>
  </si>
  <si>
    <t>Durham, Ray</t>
  </si>
  <si>
    <t>Eyre, Scott</t>
  </si>
  <si>
    <t>Fielder, Prince</t>
  </si>
  <si>
    <t>Flores, Randy</t>
  </si>
  <si>
    <t>Francoeur, Jeff</t>
  </si>
  <si>
    <t>Freel, Ryan P.</t>
  </si>
  <si>
    <t>Greene, Khalil</t>
  </si>
  <si>
    <t>Hernandez, Roberto</t>
  </si>
  <si>
    <t>Kata, Matt</t>
  </si>
  <si>
    <t>LaRoche, Adam A.</t>
  </si>
  <si>
    <t>Lidge, Brad</t>
  </si>
  <si>
    <t>Loney, James</t>
  </si>
  <si>
    <t>Lopez, Felipe</t>
  </si>
  <si>
    <t>Macias, Jose</t>
  </si>
  <si>
    <t>Madson, Ryan</t>
  </si>
  <si>
    <t>McClain, Scott</t>
  </si>
  <si>
    <t>Palmeiro, Orlando</t>
  </si>
  <si>
    <t>Pascucci, Valentino</t>
  </si>
  <si>
    <t>Pena, Wily Mo</t>
  </si>
  <si>
    <t>Podsednik, Scott</t>
  </si>
  <si>
    <t>Ruan, Wilkin</t>
  </si>
  <si>
    <t>Sledge, Terrmel</t>
  </si>
  <si>
    <t>Stanton, Mike</t>
  </si>
  <si>
    <t>Suppan, Jeff</t>
  </si>
  <si>
    <t>Willingham, Josh</t>
  </si>
  <si>
    <t>Wright, Jaret</t>
  </si>
  <si>
    <t xml:space="preserve">the screen, you can adjust the current bid for the player as they're being called out. You can use the mouse to click the </t>
  </si>
  <si>
    <t>arrows as the bidding proceeds or you can use the Page Up/Page Down buttons of you keyboard to move the value 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</si>
</sst>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50"/>
      <name val="Arial"/>
      <family val="2"/>
    </font>
    <font>
      <sz val="16"/>
      <name val="Arial"/>
      <family val="2"/>
    </font>
    <font>
      <sz val="20"/>
      <color indexed="10"/>
      <name val="Comic Sans MS"/>
      <family val="4"/>
    </font>
    <font>
      <sz val="20"/>
      <color indexed="17"/>
      <name val="Comic Sans MS"/>
      <family val="4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5"/>
      <color indexed="14"/>
      <name val="Arial"/>
      <family val="2"/>
    </font>
    <font>
      <b/>
      <sz val="11"/>
      <color indexed="16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4" fontId="0" fillId="0" borderId="0" xfId="17" applyAlignment="1">
      <alignment/>
    </xf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1" xfId="17" applyNumberFormat="1" applyBorder="1" applyAlignment="1" applyProtection="1">
      <alignment/>
      <protection/>
    </xf>
    <xf numFmtId="0" fontId="19" fillId="6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17" applyNumberFormat="1" applyFill="1" applyBorder="1" applyAlignment="1" applyProtection="1">
      <alignment/>
      <protection/>
    </xf>
    <xf numFmtId="1" fontId="0" fillId="0" borderId="1" xfId="0" applyNumberFormat="1" applyFill="1" applyBorder="1" applyAlignment="1" applyProtection="1">
      <alignment/>
      <protection/>
    </xf>
    <xf numFmtId="1" fontId="0" fillId="0" borderId="1" xfId="0" applyNumberForma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 applyProtection="1">
      <alignment/>
      <protection/>
    </xf>
    <xf numFmtId="1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19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21" fillId="0" borderId="3" xfId="0" applyFont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0" fontId="21" fillId="0" borderId="5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1" fillId="0" borderId="3" xfId="0" applyFont="1" applyFill="1" applyBorder="1" applyAlignment="1" applyProtection="1">
      <alignment horizontal="center" vertical="center"/>
      <protection/>
    </xf>
    <xf numFmtId="0" fontId="21" fillId="0" borderId="4" xfId="0" applyFont="1" applyFill="1" applyBorder="1" applyAlignment="1" applyProtection="1">
      <alignment horizontal="center" vertical="center"/>
      <protection/>
    </xf>
    <xf numFmtId="0" fontId="21" fillId="0" borderId="5" xfId="0" applyFont="1" applyFill="1" applyBorder="1" applyAlignment="1" applyProtection="1">
      <alignment horizontal="center" vertical="center"/>
      <protection/>
    </xf>
    <xf numFmtId="0" fontId="21" fillId="0" borderId="6" xfId="0" applyFont="1" applyFill="1" applyBorder="1" applyAlignment="1" applyProtection="1">
      <alignment horizontal="center" vertical="center"/>
      <protection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27</xdr:row>
      <xdr:rowOff>133350</xdr:rowOff>
    </xdr:from>
    <xdr:to>
      <xdr:col>7</xdr:col>
      <xdr:colOff>333375</xdr:colOff>
      <xdr:row>27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200275" y="5829300"/>
          <a:ext cx="26479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238125</xdr:colOff>
      <xdr:row>14</xdr:row>
      <xdr:rowOff>95250</xdr:rowOff>
    </xdr:from>
    <xdr:to>
      <xdr:col>6</xdr:col>
      <xdr:colOff>304800</xdr:colOff>
      <xdr:row>15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581400"/>
          <a:ext cx="981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17</xdr:row>
      <xdr:rowOff>114300</xdr:rowOff>
    </xdr:from>
    <xdr:to>
      <xdr:col>11</xdr:col>
      <xdr:colOff>419100</xdr:colOff>
      <xdr:row>21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191000"/>
          <a:ext cx="2095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4</xdr:row>
      <xdr:rowOff>28575</xdr:rowOff>
    </xdr:from>
    <xdr:to>
      <xdr:col>26</xdr:col>
      <xdr:colOff>238125</xdr:colOff>
      <xdr:row>8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885825"/>
          <a:ext cx="13620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24</xdr:col>
      <xdr:colOff>114300</xdr:colOff>
      <xdr:row>13</xdr:row>
      <xdr:rowOff>66675</xdr:rowOff>
    </xdr:from>
    <xdr:to>
      <xdr:col>26</xdr:col>
      <xdr:colOff>200025</xdr:colOff>
      <xdr:row>17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2114550"/>
          <a:ext cx="13049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Z22"/>
  <sheetViews>
    <sheetView showGridLines="0" showRowColHeaders="0" tabSelected="1" workbookViewId="0" topLeftCell="A1">
      <selection activeCell="A1" sqref="A1:L1"/>
    </sheetView>
  </sheetViews>
  <sheetFormatPr defaultColWidth="9.140625" defaultRowHeight="12.75"/>
  <cols>
    <col min="1" max="5" width="9.00390625" style="0" customWidth="1"/>
    <col min="6" max="6" width="13.7109375" style="0" customWidth="1"/>
    <col min="7" max="12" width="9.00390625" style="0" customWidth="1"/>
    <col min="26" max="26" width="0" style="0" hidden="1" customWidth="1"/>
  </cols>
  <sheetData>
    <row r="1" spans="1:26" s="21" customFormat="1" ht="25.5" customHeight="1">
      <c r="A1" s="74" t="s">
        <v>1377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Z1" s="46"/>
    </row>
    <row r="2" spans="1:26" s="22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Z2" s="47">
        <v>17</v>
      </c>
    </row>
    <row r="3" spans="1:12" ht="21" customHeight="1">
      <c r="A3" s="75" t="s">
        <v>1371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1" customHeight="1">
      <c r="A4" s="75" t="s">
        <v>1372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23" customFormat="1" ht="21" customHeight="1">
      <c r="A6" s="72" t="s">
        <v>964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s="23" customFormat="1" ht="21" customHeight="1">
      <c r="A7" s="72" t="s">
        <v>963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24" customFormat="1" ht="27.75" customHeight="1">
      <c r="A9" s="73" t="s">
        <v>1373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1" customHeight="1">
      <c r="A11" s="71" t="s">
        <v>1374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21" customHeight="1">
      <c r="A12" s="71" t="s">
        <v>1375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1" customHeight="1">
      <c r="A13" s="71" t="s">
        <v>1376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21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2.75">
      <c r="A18" s="32"/>
      <c r="B18" s="32"/>
      <c r="C18" s="32"/>
      <c r="D18" s="32"/>
      <c r="E18" s="31"/>
      <c r="F18" s="31"/>
      <c r="G18" s="31"/>
      <c r="H18" s="31"/>
      <c r="I18" s="33"/>
      <c r="J18" s="33"/>
      <c r="K18" s="33"/>
      <c r="L18" s="33"/>
    </row>
    <row r="19" spans="1:12" ht="12.75">
      <c r="A19" s="32"/>
      <c r="B19" s="32"/>
      <c r="C19" s="32"/>
      <c r="D19" s="32"/>
      <c r="E19" s="31"/>
      <c r="F19" s="31"/>
      <c r="G19" s="31"/>
      <c r="H19" s="31"/>
      <c r="I19" s="33"/>
      <c r="J19" s="33"/>
      <c r="K19" s="33"/>
      <c r="L19" s="33"/>
    </row>
    <row r="20" spans="1:12" ht="12.75">
      <c r="A20" s="32"/>
      <c r="B20" s="32"/>
      <c r="C20" s="32"/>
      <c r="D20" s="32"/>
      <c r="E20" s="31"/>
      <c r="F20" s="31"/>
      <c r="G20" s="31"/>
      <c r="H20" s="31"/>
      <c r="I20" s="33"/>
      <c r="J20" s="33"/>
      <c r="K20" s="33"/>
      <c r="L20" s="33"/>
    </row>
    <row r="21" spans="1:12" ht="12.75">
      <c r="A21" s="32"/>
      <c r="B21" s="32"/>
      <c r="C21" s="32"/>
      <c r="D21" s="32"/>
      <c r="E21" s="31"/>
      <c r="F21" s="31"/>
      <c r="G21" s="31"/>
      <c r="H21" s="31"/>
      <c r="I21" s="33"/>
      <c r="J21" s="33"/>
      <c r="K21" s="33"/>
      <c r="L21" s="33"/>
    </row>
    <row r="22" spans="1:12" ht="12.75">
      <c r="A22" s="32"/>
      <c r="B22" s="32"/>
      <c r="C22" s="32"/>
      <c r="D22" s="32"/>
      <c r="E22" s="31"/>
      <c r="F22" s="31"/>
      <c r="G22" s="31"/>
      <c r="H22" s="31"/>
      <c r="I22" s="33"/>
      <c r="J22" s="33"/>
      <c r="K22" s="33"/>
      <c r="L22" s="33"/>
    </row>
  </sheetData>
  <sheetProtection password="8453" sheet="1" objects="1" scenarios="1"/>
  <mergeCells count="9">
    <mergeCell ref="A1:L1"/>
    <mergeCell ref="A3:L3"/>
    <mergeCell ref="A4:L4"/>
    <mergeCell ref="A6:L6"/>
    <mergeCell ref="A13:L13"/>
    <mergeCell ref="A7:L7"/>
    <mergeCell ref="A9:L9"/>
    <mergeCell ref="A11:L11"/>
    <mergeCell ref="A12:L12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1385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39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1384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1383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1382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1381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1380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R1341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0.00390625" style="0" customWidth="1"/>
    <col min="4" max="4" width="36.57421875" style="0" customWidth="1"/>
  </cols>
  <sheetData>
    <row r="1" spans="1:5" ht="12.75">
      <c r="A1" s="41" t="s">
        <v>1370</v>
      </c>
      <c r="B1" s="41" t="s">
        <v>1378</v>
      </c>
      <c r="C1" s="41" t="s">
        <v>1330</v>
      </c>
      <c r="D1" s="42" t="s">
        <v>1000</v>
      </c>
      <c r="E1" s="20"/>
    </row>
    <row r="2" spans="2:18" ht="12.75">
      <c r="B2" s="20" t="s">
        <v>1367</v>
      </c>
      <c r="C2" s="20" t="s">
        <v>1343</v>
      </c>
      <c r="E2" s="20" t="s">
        <v>1379</v>
      </c>
      <c r="J2">
        <f aca="true" t="shared" si="0" ref="J2:J14">IF(D2="",0,1)</f>
        <v>0</v>
      </c>
      <c r="L2" t="s">
        <v>965</v>
      </c>
      <c r="M2">
        <f>IF(ISNUMBER(K2)=TRUE,CONCATENATE(L2,K2,L2),K2)</f>
        <v>0</v>
      </c>
      <c r="N2" s="20">
        <f aca="true" t="shared" si="1" ref="N2:N8">IF(M2=0,"",M2)</f>
      </c>
      <c r="Q2">
        <f aca="true" t="shared" si="2" ref="Q2:Q7">IF(D2="",IF(D3&lt;&gt;"",1,IF(D4&lt;&gt;"",1,IF(D5&lt;&gt;"",1,IF(D6&lt;&gt;"",1,IF(D7&lt;&gt;"",1,IF(D8&lt;&gt;"",1,R2)))))),0)</f>
        <v>0</v>
      </c>
      <c r="R2">
        <f>IF(D9&lt;&gt;"",1,IF(D10&lt;&gt;"",1,IF(D11&lt;&gt;"",1,IF(D12&lt;&gt;"",1,IF(D13&lt;&gt;"",1,IF(D14&lt;&gt;"",1,0))))))</f>
        <v>0</v>
      </c>
    </row>
    <row r="3" spans="2:18" ht="12.75">
      <c r="B3" s="39" t="s">
        <v>1358</v>
      </c>
      <c r="C3" s="20" t="s">
        <v>1345</v>
      </c>
      <c r="E3" s="20" t="s">
        <v>1391</v>
      </c>
      <c r="H3" t="s">
        <v>1054</v>
      </c>
      <c r="J3">
        <f t="shared" si="0"/>
        <v>0</v>
      </c>
      <c r="L3" t="s">
        <v>965</v>
      </c>
      <c r="M3">
        <f aca="true" t="shared" si="3" ref="M3:M14">IF(ISNUMBER(K3)=TRUE,CONCATENATE(L3,K3,L3),K3)</f>
        <v>0</v>
      </c>
      <c r="N3" s="20">
        <f t="shared" si="1"/>
      </c>
      <c r="O3">
        <f>IF(D3="",0,IF(D3=D2,1,0))</f>
        <v>0</v>
      </c>
      <c r="Q3">
        <f t="shared" si="2"/>
        <v>0</v>
      </c>
      <c r="R3">
        <f>IF(D10&lt;&gt;"",1,IF(D11&lt;&gt;"",1,IF(D12&lt;&gt;"",1,IF(D13&lt;&gt;"",1,IF(D14&lt;&gt;"",1,0)))))</f>
        <v>0</v>
      </c>
    </row>
    <row r="4" spans="2:18" ht="12.75">
      <c r="B4" s="39" t="s">
        <v>1362</v>
      </c>
      <c r="C4" s="20" t="s">
        <v>1347</v>
      </c>
      <c r="E4" s="20" t="s">
        <v>1390</v>
      </c>
      <c r="J4">
        <f t="shared" si="0"/>
        <v>0</v>
      </c>
      <c r="L4" t="s">
        <v>965</v>
      </c>
      <c r="M4">
        <f t="shared" si="3"/>
        <v>0</v>
      </c>
      <c r="N4" s="20">
        <f t="shared" si="1"/>
      </c>
      <c r="O4">
        <f>IF(D4="",0,IF(D4=D3,1,IF(D4=D2,1,0)))</f>
        <v>0</v>
      </c>
      <c r="Q4">
        <f t="shared" si="2"/>
        <v>0</v>
      </c>
      <c r="R4">
        <f>IF(D11&lt;&gt;"",1,IF(D12&lt;&gt;"",1,IF(D13&lt;&gt;"",1,IF(D14&lt;&gt;"",1,0))))</f>
        <v>0</v>
      </c>
    </row>
    <row r="5" spans="2:18" ht="12.75">
      <c r="B5" s="20" t="s">
        <v>1364</v>
      </c>
      <c r="C5" s="20" t="s">
        <v>1350</v>
      </c>
      <c r="E5" s="20" t="s">
        <v>1389</v>
      </c>
      <c r="J5">
        <f t="shared" si="0"/>
        <v>0</v>
      </c>
      <c r="L5" t="s">
        <v>965</v>
      </c>
      <c r="M5">
        <f t="shared" si="3"/>
        <v>0</v>
      </c>
      <c r="N5" s="20">
        <f t="shared" si="1"/>
      </c>
      <c r="O5">
        <f>IF(D5="",0,IF(D5=D4,1,IF(D5=D3,1,IF(D5=D2,1,0))))</f>
        <v>0</v>
      </c>
      <c r="Q5">
        <f t="shared" si="2"/>
        <v>0</v>
      </c>
      <c r="R5">
        <f>IF(D12&lt;&gt;"",1,IF(D13&lt;&gt;"",1,IF(D14&lt;&gt;"",1,0)))</f>
        <v>0</v>
      </c>
    </row>
    <row r="6" spans="2:18" ht="12.75">
      <c r="B6" s="39" t="s">
        <v>1349</v>
      </c>
      <c r="C6" s="20" t="s">
        <v>1348</v>
      </c>
      <c r="E6" s="20" t="s">
        <v>1388</v>
      </c>
      <c r="J6">
        <f t="shared" si="0"/>
        <v>0</v>
      </c>
      <c r="L6" t="s">
        <v>965</v>
      </c>
      <c r="M6">
        <f t="shared" si="3"/>
        <v>0</v>
      </c>
      <c r="N6" s="20">
        <f>IF(M6=0,"",M6)</f>
      </c>
      <c r="O6">
        <f>IF(D6="",0,IF(D6=D5,1,IF(D6=D4,1,IF(D6=D3,1,IF(D6=D2,1,0)))))</f>
        <v>0</v>
      </c>
      <c r="Q6">
        <f t="shared" si="2"/>
        <v>0</v>
      </c>
      <c r="R6">
        <f>IF(D13&lt;&gt;"",1,IF(D14&lt;&gt;"",1,0))</f>
        <v>0</v>
      </c>
    </row>
    <row r="7" spans="2:18" ht="12.75">
      <c r="B7" s="39" t="s">
        <v>1354</v>
      </c>
      <c r="C7" s="20" t="s">
        <v>1353</v>
      </c>
      <c r="E7" s="20" t="s">
        <v>1387</v>
      </c>
      <c r="J7">
        <f t="shared" si="0"/>
        <v>0</v>
      </c>
      <c r="L7" t="s">
        <v>965</v>
      </c>
      <c r="M7">
        <f t="shared" si="3"/>
        <v>0</v>
      </c>
      <c r="N7" s="20">
        <f t="shared" si="1"/>
      </c>
      <c r="O7">
        <f>IF(D7="",0,IF(D7=D6,1,IF(D7=D5,1,IF(D7=D4,1,IF(D7=D3,1,IF(D7=D2,1,0))))))</f>
        <v>0</v>
      </c>
      <c r="Q7">
        <f t="shared" si="2"/>
        <v>0</v>
      </c>
      <c r="R7">
        <f>IF(D14&lt;&gt;"",1,0)</f>
        <v>0</v>
      </c>
    </row>
    <row r="8" spans="2:17" ht="12.75">
      <c r="B8" s="39" t="s">
        <v>1346</v>
      </c>
      <c r="C8" s="20" t="s">
        <v>1351</v>
      </c>
      <c r="E8" s="20" t="s">
        <v>1386</v>
      </c>
      <c r="J8">
        <f t="shared" si="0"/>
        <v>0</v>
      </c>
      <c r="L8" t="s">
        <v>965</v>
      </c>
      <c r="M8">
        <f t="shared" si="3"/>
        <v>0</v>
      </c>
      <c r="N8" s="20">
        <f t="shared" si="1"/>
      </c>
      <c r="O8">
        <f>IF(D8="",0,IF(D8=D7,1,IF(D8=D6,1,IF(D8=D5,1,IF(D8=D4,1,IF(D8=D3,1,IF(D8=D2,1,0)))))))</f>
        <v>0</v>
      </c>
      <c r="Q8">
        <f>IF(D8="",IF(D9&lt;&gt;"",1,IF(D10&lt;&gt;"",1,IF(D11&lt;&gt;"",1,IF(D12&lt;&gt;"",1,IF(D13&lt;&gt;"",1,IF(D14&lt;&gt;"",1,0)))))),0)</f>
        <v>0</v>
      </c>
    </row>
    <row r="9" spans="2:17" ht="12.75">
      <c r="B9" s="39" t="s">
        <v>1363</v>
      </c>
      <c r="C9" s="20" t="s">
        <v>1352</v>
      </c>
      <c r="E9" s="20" t="s">
        <v>1385</v>
      </c>
      <c r="J9">
        <f t="shared" si="0"/>
        <v>0</v>
      </c>
      <c r="L9" t="s">
        <v>965</v>
      </c>
      <c r="M9">
        <f t="shared" si="3"/>
        <v>0</v>
      </c>
      <c r="N9" s="20">
        <f aca="true" t="shared" si="4" ref="N9:N14">IF(M9=0,"",M9)</f>
      </c>
      <c r="O9">
        <f>IF(D9="",0,IF(D9=D8,1,IF(D9=D7,1,IF(D9=D6,1,IF(D9=D5,1,IF(D9=D4,1,IF(D9=D3,1,IF(D9=D2,1,0))))))))</f>
        <v>0</v>
      </c>
      <c r="Q9">
        <f>IF(D9="",IF(D10&lt;&gt;"",1,IF(D11&lt;&gt;"",1,IF(D12&lt;&gt;"",1,IF(D13&lt;&gt;"",1,IF(D14&lt;&gt;"",1,0))))),0)</f>
        <v>0</v>
      </c>
    </row>
    <row r="10" spans="2:17" ht="12.75">
      <c r="B10" s="39" t="s">
        <v>1369</v>
      </c>
      <c r="C10" s="20" t="s">
        <v>1355</v>
      </c>
      <c r="E10" s="20" t="s">
        <v>1384</v>
      </c>
      <c r="J10">
        <f t="shared" si="0"/>
        <v>0</v>
      </c>
      <c r="L10" t="s">
        <v>965</v>
      </c>
      <c r="M10">
        <f t="shared" si="3"/>
        <v>0</v>
      </c>
      <c r="N10" s="20">
        <f t="shared" si="4"/>
      </c>
      <c r="O10">
        <f>IF(D10="",0,IF(D10=D9,1,IF(D10=D8,1,IF(D10=D7,1,IF(D10=D6,1,IF(D10=D5,1,IF(D10=D4,1,IF(D10=D3,1,P10))))))))</f>
        <v>0</v>
      </c>
      <c r="P10">
        <f>IF(D10=D2,1,0)</f>
        <v>1</v>
      </c>
      <c r="Q10">
        <f>IF(D10="",IF(D11&lt;&gt;"",1,IF(D12&lt;&gt;"",1,IF(D13&lt;&gt;"",1,IF(D14&lt;&gt;"",1,0)))),0)</f>
        <v>0</v>
      </c>
    </row>
    <row r="11" spans="2:17" ht="12.75">
      <c r="B11" s="39" t="s">
        <v>1368</v>
      </c>
      <c r="C11" s="20" t="s">
        <v>1344</v>
      </c>
      <c r="E11" s="20" t="s">
        <v>1383</v>
      </c>
      <c r="J11">
        <f t="shared" si="0"/>
        <v>0</v>
      </c>
      <c r="L11" t="s">
        <v>965</v>
      </c>
      <c r="M11">
        <f t="shared" si="3"/>
        <v>0</v>
      </c>
      <c r="N11" s="20">
        <f t="shared" si="4"/>
      </c>
      <c r="O11">
        <f>IF(D11="",0,IF(D11=D10,1,IF(D11=D9,1,IF(D11=D8,1,IF(D11=D7,1,IF(D11=D6,1,IF(D11=D5,1,IF(D11=D4,1,P11))))))))</f>
        <v>0</v>
      </c>
      <c r="P11">
        <f>IF(D11=D3,1,IF(D11=D2,1,0))</f>
        <v>1</v>
      </c>
      <c r="Q11">
        <f>IF(D11="",IF(D12&lt;&gt;"",1,IF(D13&lt;&gt;"",1,IF(D14&lt;&gt;"",1,0))),0)</f>
        <v>0</v>
      </c>
    </row>
    <row r="12" spans="2:17" ht="12.75">
      <c r="B12" s="39" t="s">
        <v>1365</v>
      </c>
      <c r="C12" s="20"/>
      <c r="E12" s="20" t="s">
        <v>1382</v>
      </c>
      <c r="J12">
        <f t="shared" si="0"/>
        <v>0</v>
      </c>
      <c r="L12" t="s">
        <v>965</v>
      </c>
      <c r="M12">
        <f t="shared" si="3"/>
        <v>0</v>
      </c>
      <c r="N12" s="20">
        <f t="shared" si="4"/>
      </c>
      <c r="O12">
        <f>IF(D12="",0,IF(D12=D11,1,IF(D12=D10,1,IF(D12=D9,1,IF(D12=D8,1,IF(D12=D7,1,IF(D12=D6,1,IF(D12=D5,1,P12))))))))</f>
        <v>0</v>
      </c>
      <c r="P12">
        <f>IF(D12=D4,1,IF(D12=D3,1,IF(D12=D2,1,0)))</f>
        <v>1</v>
      </c>
      <c r="Q12">
        <f>IF(D12="",IF(D13&lt;&gt;"",1,IF(D14&lt;&gt;"",1,0)),0)</f>
        <v>0</v>
      </c>
    </row>
    <row r="13" spans="2:17" ht="12.75">
      <c r="B13" s="39" t="s">
        <v>1366</v>
      </c>
      <c r="C13" s="20"/>
      <c r="E13" s="20" t="s">
        <v>1381</v>
      </c>
      <c r="J13">
        <f t="shared" si="0"/>
        <v>0</v>
      </c>
      <c r="L13" t="s">
        <v>965</v>
      </c>
      <c r="M13">
        <f t="shared" si="3"/>
        <v>0</v>
      </c>
      <c r="N13" s="20">
        <f t="shared" si="4"/>
      </c>
      <c r="O13">
        <f>IF(D13="",0,IF(D13=D12,1,IF(D13=D11,1,IF(D13=D10,1,IF(D13=D9,1,IF(D13=D8,1,IF(D13=D7,1,IF(D13=D6,1,P13))))))))</f>
        <v>0</v>
      </c>
      <c r="P13">
        <f>IF(D13=D5,1,IF(D13=D4,1,IF(D13=D3,1,IF(D13=D2,1,0))))</f>
        <v>1</v>
      </c>
      <c r="Q13">
        <f>IF(D13="",IF(D14&lt;&gt;"",1,0),0)</f>
        <v>0</v>
      </c>
    </row>
    <row r="14" spans="2:16" ht="12.75">
      <c r="B14" s="39" t="s">
        <v>1361</v>
      </c>
      <c r="C14" s="20"/>
      <c r="E14" s="20" t="s">
        <v>1380</v>
      </c>
      <c r="J14">
        <f t="shared" si="0"/>
        <v>0</v>
      </c>
      <c r="L14" t="s">
        <v>965</v>
      </c>
      <c r="M14">
        <f t="shared" si="3"/>
        <v>0</v>
      </c>
      <c r="N14" s="20">
        <f t="shared" si="4"/>
      </c>
      <c r="O14">
        <f>IF(D14="",0,IF(D14=D13,1,IF(D14=D12,1,IF(D14=D11,1,IF(D14=D10,1,IF(D14=D9,1,IF(D14=D8,1,IF(D14=D7,1,P14))))))))</f>
        <v>0</v>
      </c>
      <c r="P14">
        <f>IF(D14=D6,1,IF(D14=D5,1,IF(D14=D4,1,IF(D14=D3,1,IF(D14=D2,1,0)))))</f>
        <v>1</v>
      </c>
    </row>
    <row r="15" spans="2:17" ht="12.75">
      <c r="B15" s="39" t="s">
        <v>1360</v>
      </c>
      <c r="C15" s="20"/>
      <c r="D15" s="20"/>
      <c r="E15" s="20"/>
      <c r="J15">
        <f>SUM(J2:J14)</f>
        <v>0</v>
      </c>
      <c r="O15">
        <f>SUM(O3:O14)</f>
        <v>0</v>
      </c>
      <c r="Q15">
        <f>SUM(Q2:Q14)</f>
        <v>0</v>
      </c>
    </row>
    <row r="16" spans="2:5" ht="12.75">
      <c r="B16" s="39" t="s">
        <v>1359</v>
      </c>
      <c r="C16" s="20"/>
      <c r="D16" s="20"/>
      <c r="E16" s="20"/>
    </row>
    <row r="17" spans="2:5" ht="12.75">
      <c r="B17" s="39" t="s">
        <v>25</v>
      </c>
      <c r="C17" s="20"/>
      <c r="D17" s="20"/>
      <c r="E17" s="20"/>
    </row>
    <row r="18" spans="2:5" ht="12.75">
      <c r="B18" s="20"/>
      <c r="C18" s="20"/>
      <c r="D18" s="20"/>
      <c r="E18" s="20"/>
    </row>
    <row r="19" spans="2:5" ht="12.75">
      <c r="B19" s="20"/>
      <c r="C19" s="20"/>
      <c r="D19" s="20"/>
      <c r="E19" s="20"/>
    </row>
    <row r="20" spans="2:5" ht="12.75">
      <c r="B20" s="20"/>
      <c r="C20" s="20"/>
      <c r="D20" s="20"/>
      <c r="E20" s="20">
        <f>J15</f>
        <v>0</v>
      </c>
    </row>
    <row r="50" spans="1:6" ht="12.75">
      <c r="A50" t="s">
        <v>1118</v>
      </c>
      <c r="B50" s="12" t="s">
        <v>1353</v>
      </c>
      <c r="C50" t="s">
        <v>1346</v>
      </c>
      <c r="F50" s="20"/>
    </row>
    <row r="51" spans="1:6" ht="12.75">
      <c r="A51" t="s">
        <v>26</v>
      </c>
      <c r="B51" s="12" t="s">
        <v>1300</v>
      </c>
      <c r="C51" t="s">
        <v>1361</v>
      </c>
      <c r="F51" s="39"/>
    </row>
    <row r="52" spans="1:6" ht="12.75">
      <c r="A52" t="s">
        <v>27</v>
      </c>
      <c r="B52" s="12" t="s">
        <v>1345</v>
      </c>
      <c r="C52" t="s">
        <v>1368</v>
      </c>
      <c r="F52" s="39"/>
    </row>
    <row r="53" spans="1:6" ht="12.75">
      <c r="A53" t="s">
        <v>28</v>
      </c>
      <c r="B53" s="12" t="s">
        <v>1350</v>
      </c>
      <c r="C53" t="s">
        <v>1363</v>
      </c>
      <c r="F53" s="20"/>
    </row>
    <row r="54" spans="1:6" ht="12.75">
      <c r="A54" t="s">
        <v>29</v>
      </c>
      <c r="B54" s="12" t="s">
        <v>1300</v>
      </c>
      <c r="C54" t="s">
        <v>25</v>
      </c>
      <c r="F54" s="39"/>
    </row>
    <row r="55" spans="1:6" ht="12.75">
      <c r="A55" t="s">
        <v>30</v>
      </c>
      <c r="B55" s="12" t="s">
        <v>1303</v>
      </c>
      <c r="C55" t="s">
        <v>1360</v>
      </c>
      <c r="F55" s="39"/>
    </row>
    <row r="56" spans="1:6" ht="12.75">
      <c r="A56" t="s">
        <v>31</v>
      </c>
      <c r="B56" s="12" t="s">
        <v>1300</v>
      </c>
      <c r="C56" t="s">
        <v>1358</v>
      </c>
      <c r="F56" s="39"/>
    </row>
    <row r="57" spans="1:6" ht="12.75">
      <c r="A57" t="s">
        <v>32</v>
      </c>
      <c r="B57" s="12" t="s">
        <v>1353</v>
      </c>
      <c r="C57" t="s">
        <v>1362</v>
      </c>
      <c r="F57" s="39"/>
    </row>
    <row r="58" spans="1:6" ht="12.75">
      <c r="A58" t="s">
        <v>33</v>
      </c>
      <c r="B58" s="12" t="s">
        <v>1344</v>
      </c>
      <c r="C58" t="s">
        <v>1363</v>
      </c>
      <c r="F58" s="39"/>
    </row>
    <row r="59" spans="1:6" ht="12.75">
      <c r="A59" t="s">
        <v>34</v>
      </c>
      <c r="B59" s="12" t="s">
        <v>1300</v>
      </c>
      <c r="C59" t="s">
        <v>1364</v>
      </c>
      <c r="F59" s="39"/>
    </row>
    <row r="60" spans="1:6" ht="12.75">
      <c r="A60" t="s">
        <v>35</v>
      </c>
      <c r="B60" s="12" t="s">
        <v>1300</v>
      </c>
      <c r="C60" t="s">
        <v>1364</v>
      </c>
      <c r="F60" s="39"/>
    </row>
    <row r="61" spans="1:6" ht="12.75">
      <c r="A61" t="s">
        <v>1119</v>
      </c>
      <c r="B61" s="12" t="s">
        <v>1353</v>
      </c>
      <c r="C61" t="s">
        <v>1368</v>
      </c>
      <c r="F61" s="39"/>
    </row>
    <row r="62" spans="1:6" ht="12.75">
      <c r="A62" t="s">
        <v>36</v>
      </c>
      <c r="B62" s="12" t="s">
        <v>1344</v>
      </c>
      <c r="C62" t="s">
        <v>1363</v>
      </c>
      <c r="F62" s="39"/>
    </row>
    <row r="63" spans="1:6" ht="12.75">
      <c r="A63" t="s">
        <v>1001</v>
      </c>
      <c r="B63" s="12" t="s">
        <v>1300</v>
      </c>
      <c r="C63" t="s">
        <v>1365</v>
      </c>
      <c r="F63" s="39"/>
    </row>
    <row r="64" spans="1:6" ht="12.75">
      <c r="A64" t="s">
        <v>37</v>
      </c>
      <c r="B64" s="12" t="s">
        <v>1343</v>
      </c>
      <c r="C64" t="s">
        <v>1360</v>
      </c>
      <c r="F64" s="39"/>
    </row>
    <row r="65" spans="1:6" ht="12.75">
      <c r="A65" t="s">
        <v>38</v>
      </c>
      <c r="B65" s="12" t="s">
        <v>1343</v>
      </c>
      <c r="C65" t="s">
        <v>1368</v>
      </c>
      <c r="F65" s="39"/>
    </row>
    <row r="66" spans="1:3" ht="12.75">
      <c r="A66" t="s">
        <v>1002</v>
      </c>
      <c r="B66" s="12" t="s">
        <v>1304</v>
      </c>
      <c r="C66" t="s">
        <v>1368</v>
      </c>
    </row>
    <row r="67" spans="1:3" ht="12.75">
      <c r="A67" t="s">
        <v>39</v>
      </c>
      <c r="B67" s="12" t="s">
        <v>1303</v>
      </c>
      <c r="C67" t="s">
        <v>1363</v>
      </c>
    </row>
    <row r="68" spans="1:3" ht="12.75">
      <c r="A68" t="s">
        <v>1003</v>
      </c>
      <c r="B68" s="12" t="s">
        <v>1353</v>
      </c>
      <c r="C68" t="s">
        <v>1361</v>
      </c>
    </row>
    <row r="69" spans="1:3" ht="12.75">
      <c r="A69" t="s">
        <v>40</v>
      </c>
      <c r="B69" s="12" t="s">
        <v>1300</v>
      </c>
      <c r="C69" t="s">
        <v>1367</v>
      </c>
    </row>
    <row r="70" spans="1:3" ht="12.75">
      <c r="A70" t="s">
        <v>41</v>
      </c>
      <c r="B70" s="12" t="s">
        <v>1348</v>
      </c>
      <c r="C70" t="s">
        <v>1354</v>
      </c>
    </row>
    <row r="71" spans="1:3" ht="12.75">
      <c r="A71" t="s">
        <v>42</v>
      </c>
      <c r="B71" s="12" t="s">
        <v>1344</v>
      </c>
      <c r="C71" t="s">
        <v>1360</v>
      </c>
    </row>
    <row r="72" spans="1:3" ht="12.75">
      <c r="A72" t="s">
        <v>43</v>
      </c>
      <c r="B72" s="12" t="s">
        <v>1343</v>
      </c>
      <c r="C72" t="s">
        <v>1359</v>
      </c>
    </row>
    <row r="73" spans="1:3" ht="12.75">
      <c r="A73" t="s">
        <v>44</v>
      </c>
      <c r="B73" s="12" t="s">
        <v>1347</v>
      </c>
      <c r="C73" t="s">
        <v>1364</v>
      </c>
    </row>
    <row r="74" spans="1:3" ht="12.75">
      <c r="A74" t="s">
        <v>45</v>
      </c>
      <c r="B74" s="12" t="s">
        <v>1353</v>
      </c>
      <c r="C74" t="s">
        <v>1364</v>
      </c>
    </row>
    <row r="75" spans="1:3" ht="12.75">
      <c r="A75" t="s">
        <v>1120</v>
      </c>
      <c r="B75" s="12" t="s">
        <v>1300</v>
      </c>
      <c r="C75" t="s">
        <v>1365</v>
      </c>
    </row>
    <row r="76" spans="1:3" ht="12.75">
      <c r="A76" t="s">
        <v>46</v>
      </c>
      <c r="B76" s="12" t="s">
        <v>1353</v>
      </c>
      <c r="C76" t="s">
        <v>1358</v>
      </c>
    </row>
    <row r="77" spans="1:3" ht="12.75">
      <c r="A77" t="s">
        <v>1121</v>
      </c>
      <c r="B77" s="12" t="s">
        <v>1347</v>
      </c>
      <c r="C77" t="s">
        <v>1368</v>
      </c>
    </row>
    <row r="78" spans="1:3" ht="12.75">
      <c r="A78" t="s">
        <v>47</v>
      </c>
      <c r="B78" s="12" t="s">
        <v>1348</v>
      </c>
      <c r="C78" t="s">
        <v>1354</v>
      </c>
    </row>
    <row r="79" spans="1:3" ht="12.75">
      <c r="A79" t="s">
        <v>1122</v>
      </c>
      <c r="B79" s="12" t="s">
        <v>1302</v>
      </c>
      <c r="C79" t="s">
        <v>1359</v>
      </c>
    </row>
    <row r="80" spans="1:3" ht="12.75">
      <c r="A80" t="s">
        <v>48</v>
      </c>
      <c r="B80" s="12" t="s">
        <v>1347</v>
      </c>
      <c r="C80" t="s">
        <v>1361</v>
      </c>
    </row>
    <row r="81" spans="1:3" ht="12.75">
      <c r="A81" t="s">
        <v>49</v>
      </c>
      <c r="B81" s="12" t="s">
        <v>1343</v>
      </c>
      <c r="C81" t="s">
        <v>1363</v>
      </c>
    </row>
    <row r="82" spans="1:3" ht="12.75">
      <c r="A82" t="s">
        <v>50</v>
      </c>
      <c r="B82" s="12" t="s">
        <v>1300</v>
      </c>
      <c r="C82" t="s">
        <v>1349</v>
      </c>
    </row>
    <row r="83" spans="1:3" ht="12.75">
      <c r="A83" t="s">
        <v>1004</v>
      </c>
      <c r="B83" s="12" t="s">
        <v>1303</v>
      </c>
      <c r="C83" t="s">
        <v>1368</v>
      </c>
    </row>
    <row r="84" spans="1:3" ht="12.75">
      <c r="A84" t="s">
        <v>51</v>
      </c>
      <c r="B84" s="12" t="s">
        <v>1303</v>
      </c>
      <c r="C84" t="s">
        <v>1364</v>
      </c>
    </row>
    <row r="85" spans="1:3" ht="12.75">
      <c r="A85" t="s">
        <v>52</v>
      </c>
      <c r="B85" s="12" t="s">
        <v>1300</v>
      </c>
      <c r="C85" t="s">
        <v>1363</v>
      </c>
    </row>
    <row r="86" spans="1:3" ht="12.75">
      <c r="A86" t="s">
        <v>53</v>
      </c>
      <c r="B86" s="12" t="s">
        <v>1300</v>
      </c>
      <c r="C86" t="s">
        <v>1362</v>
      </c>
    </row>
    <row r="87" spans="1:3" ht="12.75">
      <c r="A87" t="s">
        <v>54</v>
      </c>
      <c r="B87" s="12" t="s">
        <v>1347</v>
      </c>
      <c r="C87" t="s">
        <v>1346</v>
      </c>
    </row>
    <row r="88" spans="1:3" ht="12.75">
      <c r="A88" t="s">
        <v>55</v>
      </c>
      <c r="B88" s="12" t="s">
        <v>1300</v>
      </c>
      <c r="C88" t="s">
        <v>1366</v>
      </c>
    </row>
    <row r="89" spans="1:3" ht="12.75">
      <c r="A89" t="s">
        <v>1005</v>
      </c>
      <c r="B89" s="12" t="s">
        <v>1350</v>
      </c>
      <c r="C89" t="s">
        <v>1349</v>
      </c>
    </row>
    <row r="90" spans="1:3" ht="12.75">
      <c r="A90" t="s">
        <v>56</v>
      </c>
      <c r="B90" s="12" t="s">
        <v>1344</v>
      </c>
      <c r="C90" t="s">
        <v>1369</v>
      </c>
    </row>
    <row r="91" spans="1:3" ht="12.75">
      <c r="A91" t="s">
        <v>57</v>
      </c>
      <c r="B91" s="12" t="s">
        <v>1345</v>
      </c>
      <c r="C91" t="s">
        <v>1360</v>
      </c>
    </row>
    <row r="92" spans="1:3" ht="12.75">
      <c r="A92" t="s">
        <v>1417</v>
      </c>
      <c r="B92" s="12" t="s">
        <v>1343</v>
      </c>
      <c r="C92" t="s">
        <v>1346</v>
      </c>
    </row>
    <row r="93" spans="1:3" ht="12.75">
      <c r="A93" t="s">
        <v>58</v>
      </c>
      <c r="B93" s="12" t="s">
        <v>1344</v>
      </c>
      <c r="C93" t="s">
        <v>1362</v>
      </c>
    </row>
    <row r="94" spans="1:3" ht="12.75">
      <c r="A94" t="s">
        <v>59</v>
      </c>
      <c r="B94" s="12" t="s">
        <v>1343</v>
      </c>
      <c r="C94" t="s">
        <v>1367</v>
      </c>
    </row>
    <row r="95" spans="1:3" ht="12.75">
      <c r="A95" t="s">
        <v>60</v>
      </c>
      <c r="B95" s="12" t="s">
        <v>1344</v>
      </c>
      <c r="C95" t="s">
        <v>1361</v>
      </c>
    </row>
    <row r="96" spans="1:3" ht="12.75">
      <c r="A96" t="s">
        <v>1123</v>
      </c>
      <c r="B96" s="12" t="s">
        <v>1300</v>
      </c>
      <c r="C96" t="s">
        <v>25</v>
      </c>
    </row>
    <row r="97" spans="1:3" ht="12.75">
      <c r="A97" t="s">
        <v>1124</v>
      </c>
      <c r="B97" s="12" t="s">
        <v>1303</v>
      </c>
      <c r="C97" t="s">
        <v>1346</v>
      </c>
    </row>
    <row r="98" spans="1:3" ht="12.75">
      <c r="A98" t="s">
        <v>61</v>
      </c>
      <c r="B98" s="12" t="s">
        <v>1303</v>
      </c>
      <c r="C98" t="s">
        <v>25</v>
      </c>
    </row>
    <row r="99" spans="1:3" ht="12.75">
      <c r="A99" t="s">
        <v>62</v>
      </c>
      <c r="B99" s="12" t="s">
        <v>1303</v>
      </c>
      <c r="C99" t="s">
        <v>1354</v>
      </c>
    </row>
    <row r="100" spans="1:3" ht="12.75">
      <c r="A100" t="s">
        <v>63</v>
      </c>
      <c r="B100" s="12" t="s">
        <v>1353</v>
      </c>
      <c r="C100" t="s">
        <v>25</v>
      </c>
    </row>
    <row r="101" spans="1:3" ht="12.75">
      <c r="A101" t="s">
        <v>64</v>
      </c>
      <c r="B101" s="12" t="s">
        <v>1303</v>
      </c>
      <c r="C101" t="s">
        <v>1364</v>
      </c>
    </row>
    <row r="102" spans="1:3" ht="12.75">
      <c r="A102" t="s">
        <v>65</v>
      </c>
      <c r="B102" s="12" t="s">
        <v>1304</v>
      </c>
      <c r="C102" t="s">
        <v>1360</v>
      </c>
    </row>
    <row r="103" spans="1:3" ht="12.75">
      <c r="A103" t="s">
        <v>1125</v>
      </c>
      <c r="B103" s="12" t="s">
        <v>1345</v>
      </c>
      <c r="C103" t="s">
        <v>1349</v>
      </c>
    </row>
    <row r="104" spans="1:3" ht="12.75">
      <c r="A104" t="s">
        <v>66</v>
      </c>
      <c r="B104" s="12" t="s">
        <v>1343</v>
      </c>
      <c r="C104" t="s">
        <v>1354</v>
      </c>
    </row>
    <row r="105" spans="1:3" ht="12.75">
      <c r="A105" t="s">
        <v>1126</v>
      </c>
      <c r="B105" s="12" t="s">
        <v>1343</v>
      </c>
      <c r="C105" t="s">
        <v>1364</v>
      </c>
    </row>
    <row r="106" spans="1:3" ht="12.75">
      <c r="A106" t="s">
        <v>67</v>
      </c>
      <c r="B106" s="12" t="s">
        <v>1303</v>
      </c>
      <c r="C106" t="s">
        <v>25</v>
      </c>
    </row>
    <row r="107" spans="1:3" ht="12.75">
      <c r="A107" t="s">
        <v>68</v>
      </c>
      <c r="B107" s="12" t="s">
        <v>1343</v>
      </c>
      <c r="C107" t="s">
        <v>1361</v>
      </c>
    </row>
    <row r="108" spans="1:3" ht="12.75">
      <c r="A108" t="s">
        <v>1127</v>
      </c>
      <c r="B108" s="12" t="s">
        <v>1350</v>
      </c>
      <c r="C108" t="s">
        <v>1359</v>
      </c>
    </row>
    <row r="109" spans="1:3" ht="12.75">
      <c r="A109" t="s">
        <v>69</v>
      </c>
      <c r="B109" s="12" t="s">
        <v>1345</v>
      </c>
      <c r="C109" t="s">
        <v>1364</v>
      </c>
    </row>
    <row r="110" spans="1:3" ht="12.75">
      <c r="A110" t="s">
        <v>1128</v>
      </c>
      <c r="B110" s="12" t="s">
        <v>1301</v>
      </c>
      <c r="C110" t="s">
        <v>1349</v>
      </c>
    </row>
    <row r="111" spans="1:3" ht="12.75">
      <c r="A111" t="s">
        <v>70</v>
      </c>
      <c r="B111" s="12" t="s">
        <v>1348</v>
      </c>
      <c r="C111" t="s">
        <v>1349</v>
      </c>
    </row>
    <row r="112" spans="1:3" ht="12.75">
      <c r="A112" t="s">
        <v>71</v>
      </c>
      <c r="B112" s="12" t="s">
        <v>1348</v>
      </c>
      <c r="C112" t="s">
        <v>1362</v>
      </c>
    </row>
    <row r="113" spans="1:3" ht="12.75">
      <c r="A113" t="s">
        <v>72</v>
      </c>
      <c r="B113" s="12" t="s">
        <v>1348</v>
      </c>
      <c r="C113" t="s">
        <v>1354</v>
      </c>
    </row>
    <row r="114" spans="1:3" ht="12.75">
      <c r="A114" t="s">
        <v>73</v>
      </c>
      <c r="B114" s="12" t="s">
        <v>1303</v>
      </c>
      <c r="C114" t="s">
        <v>1354</v>
      </c>
    </row>
    <row r="115" spans="1:3" ht="12.75">
      <c r="A115" t="s">
        <v>1418</v>
      </c>
      <c r="B115" s="12" t="s">
        <v>1343</v>
      </c>
      <c r="C115" t="s">
        <v>1361</v>
      </c>
    </row>
    <row r="116" spans="1:3" ht="12.75">
      <c r="A116" t="s">
        <v>74</v>
      </c>
      <c r="B116" s="12" t="s">
        <v>1300</v>
      </c>
      <c r="C116" t="s">
        <v>1358</v>
      </c>
    </row>
    <row r="117" spans="1:3" ht="12.75">
      <c r="A117" t="s">
        <v>75</v>
      </c>
      <c r="B117" s="12" t="s">
        <v>1303</v>
      </c>
      <c r="C117" t="s">
        <v>1366</v>
      </c>
    </row>
    <row r="118" spans="1:3" ht="12.75">
      <c r="A118" t="s">
        <v>76</v>
      </c>
      <c r="B118" s="12" t="s">
        <v>1353</v>
      </c>
      <c r="C118" t="s">
        <v>1359</v>
      </c>
    </row>
    <row r="119" spans="1:3" ht="12.75">
      <c r="A119" t="s">
        <v>77</v>
      </c>
      <c r="B119" s="12" t="s">
        <v>1344</v>
      </c>
      <c r="C119" t="s">
        <v>1358</v>
      </c>
    </row>
    <row r="120" spans="1:3" ht="12.75">
      <c r="A120" t="s">
        <v>78</v>
      </c>
      <c r="B120" s="12" t="s">
        <v>1303</v>
      </c>
      <c r="C120" t="s">
        <v>1361</v>
      </c>
    </row>
    <row r="121" spans="1:3" ht="12.75">
      <c r="A121" t="s">
        <v>1129</v>
      </c>
      <c r="B121" s="12" t="s">
        <v>1345</v>
      </c>
      <c r="C121" t="s">
        <v>25</v>
      </c>
    </row>
    <row r="122" spans="1:3" ht="12.75">
      <c r="A122" t="s">
        <v>79</v>
      </c>
      <c r="B122" s="12" t="s">
        <v>1350</v>
      </c>
      <c r="C122" t="s">
        <v>1366</v>
      </c>
    </row>
    <row r="123" spans="1:3" ht="12.75">
      <c r="A123" t="s">
        <v>80</v>
      </c>
      <c r="B123" s="12" t="s">
        <v>1345</v>
      </c>
      <c r="C123" t="s">
        <v>1361</v>
      </c>
    </row>
    <row r="124" spans="1:3" ht="12.75">
      <c r="A124" t="s">
        <v>1130</v>
      </c>
      <c r="B124" s="12" t="s">
        <v>1304</v>
      </c>
      <c r="C124" t="s">
        <v>1366</v>
      </c>
    </row>
    <row r="125" spans="1:3" ht="12.75">
      <c r="A125" t="s">
        <v>81</v>
      </c>
      <c r="B125" s="12" t="s">
        <v>1300</v>
      </c>
      <c r="C125" t="s">
        <v>1366</v>
      </c>
    </row>
    <row r="126" spans="1:3" ht="12.75">
      <c r="A126" t="s">
        <v>82</v>
      </c>
      <c r="B126" s="12" t="s">
        <v>1300</v>
      </c>
      <c r="C126" t="s">
        <v>1366</v>
      </c>
    </row>
    <row r="127" spans="1:3" ht="12.75">
      <c r="A127" t="s">
        <v>83</v>
      </c>
      <c r="B127" s="12" t="s">
        <v>1303</v>
      </c>
      <c r="C127" t="s">
        <v>1358</v>
      </c>
    </row>
    <row r="128" spans="1:3" ht="12.75">
      <c r="A128" t="s">
        <v>84</v>
      </c>
      <c r="B128" s="12" t="s">
        <v>1300</v>
      </c>
      <c r="C128" t="s">
        <v>1363</v>
      </c>
    </row>
    <row r="129" spans="1:3" ht="12.75">
      <c r="A129" t="s">
        <v>85</v>
      </c>
      <c r="B129" s="12" t="s">
        <v>1300</v>
      </c>
      <c r="C129" t="s">
        <v>1366</v>
      </c>
    </row>
    <row r="130" spans="1:3" ht="12.75">
      <c r="A130" t="s">
        <v>1006</v>
      </c>
      <c r="B130" s="12" t="s">
        <v>1303</v>
      </c>
      <c r="C130" t="s">
        <v>1364</v>
      </c>
    </row>
    <row r="131" spans="1:3" ht="12.75">
      <c r="A131" t="s">
        <v>86</v>
      </c>
      <c r="B131" s="12" t="s">
        <v>1300</v>
      </c>
      <c r="C131" t="s">
        <v>1361</v>
      </c>
    </row>
    <row r="132" spans="1:3" ht="12.75">
      <c r="A132" t="s">
        <v>87</v>
      </c>
      <c r="B132" s="12" t="s">
        <v>1350</v>
      </c>
      <c r="C132" t="s">
        <v>1363</v>
      </c>
    </row>
    <row r="133" spans="1:3" ht="12.75">
      <c r="A133" t="s">
        <v>88</v>
      </c>
      <c r="B133" s="12" t="s">
        <v>1348</v>
      </c>
      <c r="C133" t="s">
        <v>1369</v>
      </c>
    </row>
    <row r="134" spans="1:3" ht="12.75">
      <c r="A134" t="s">
        <v>89</v>
      </c>
      <c r="B134" s="12" t="s">
        <v>1303</v>
      </c>
      <c r="C134" t="s">
        <v>25</v>
      </c>
    </row>
    <row r="135" spans="1:3" ht="12.75">
      <c r="A135" t="s">
        <v>90</v>
      </c>
      <c r="B135" s="12" t="s">
        <v>1350</v>
      </c>
      <c r="C135" t="s">
        <v>1364</v>
      </c>
    </row>
    <row r="136" spans="1:3" ht="12.75">
      <c r="A136" t="s">
        <v>91</v>
      </c>
      <c r="B136" s="12" t="s">
        <v>1347</v>
      </c>
      <c r="C136" t="s">
        <v>25</v>
      </c>
    </row>
    <row r="137" spans="1:3" ht="12.75">
      <c r="A137" t="s">
        <v>1131</v>
      </c>
      <c r="B137" s="12" t="s">
        <v>1343</v>
      </c>
      <c r="C137" t="s">
        <v>1349</v>
      </c>
    </row>
    <row r="138" spans="1:3" ht="12.75">
      <c r="A138" t="s">
        <v>92</v>
      </c>
      <c r="B138" s="12" t="s">
        <v>1301</v>
      </c>
      <c r="C138" t="s">
        <v>1368</v>
      </c>
    </row>
    <row r="139" spans="1:3" ht="12.75">
      <c r="A139" t="s">
        <v>1132</v>
      </c>
      <c r="B139" s="12" t="s">
        <v>1343</v>
      </c>
      <c r="C139" t="s">
        <v>1363</v>
      </c>
    </row>
    <row r="140" spans="1:3" ht="12.75">
      <c r="A140" t="s">
        <v>1133</v>
      </c>
      <c r="B140" s="12" t="s">
        <v>1303</v>
      </c>
      <c r="C140" t="s">
        <v>1358</v>
      </c>
    </row>
    <row r="141" spans="1:3" ht="12.75">
      <c r="A141" t="s">
        <v>1007</v>
      </c>
      <c r="B141" s="12" t="s">
        <v>1303</v>
      </c>
      <c r="C141" t="s">
        <v>1365</v>
      </c>
    </row>
    <row r="142" spans="1:3" ht="12.75">
      <c r="A142" t="s">
        <v>93</v>
      </c>
      <c r="B142" s="12" t="s">
        <v>1303</v>
      </c>
      <c r="C142" t="s">
        <v>25</v>
      </c>
    </row>
    <row r="143" spans="1:3" ht="12.75">
      <c r="A143" t="s">
        <v>1134</v>
      </c>
      <c r="B143" s="12" t="s">
        <v>1348</v>
      </c>
      <c r="C143" t="s">
        <v>25</v>
      </c>
    </row>
    <row r="144" spans="1:3" ht="12.75">
      <c r="A144" t="s">
        <v>1008</v>
      </c>
      <c r="B144" s="12" t="s">
        <v>1345</v>
      </c>
      <c r="C144" t="s">
        <v>1346</v>
      </c>
    </row>
    <row r="145" spans="1:3" ht="12.75">
      <c r="A145" t="s">
        <v>94</v>
      </c>
      <c r="B145" s="12" t="s">
        <v>1353</v>
      </c>
      <c r="C145" t="s">
        <v>25</v>
      </c>
    </row>
    <row r="146" spans="1:3" ht="12.75">
      <c r="A146" t="s">
        <v>1135</v>
      </c>
      <c r="B146" s="12" t="s">
        <v>1300</v>
      </c>
      <c r="C146" t="s">
        <v>1366</v>
      </c>
    </row>
    <row r="147" spans="1:3" ht="12.75">
      <c r="A147" t="s">
        <v>95</v>
      </c>
      <c r="B147" s="12" t="s">
        <v>1347</v>
      </c>
      <c r="C147" t="s">
        <v>1349</v>
      </c>
    </row>
    <row r="148" spans="1:3" ht="12.75">
      <c r="A148" t="s">
        <v>96</v>
      </c>
      <c r="B148" s="12" t="s">
        <v>1301</v>
      </c>
      <c r="C148" t="s">
        <v>1365</v>
      </c>
    </row>
    <row r="149" spans="1:3" ht="12.75">
      <c r="A149" t="s">
        <v>97</v>
      </c>
      <c r="B149" s="12" t="s">
        <v>1300</v>
      </c>
      <c r="C149" t="s">
        <v>1363</v>
      </c>
    </row>
    <row r="150" spans="1:3" ht="12.75">
      <c r="A150" t="s">
        <v>98</v>
      </c>
      <c r="B150" s="12" t="s">
        <v>1300</v>
      </c>
      <c r="C150" t="s">
        <v>1365</v>
      </c>
    </row>
    <row r="151" spans="1:3" ht="12.75">
      <c r="A151" t="s">
        <v>99</v>
      </c>
      <c r="B151" s="12" t="s">
        <v>1348</v>
      </c>
      <c r="C151" t="s">
        <v>1366</v>
      </c>
    </row>
    <row r="152" spans="1:3" ht="12.75">
      <c r="A152" t="s">
        <v>100</v>
      </c>
      <c r="B152" s="12" t="s">
        <v>1303</v>
      </c>
      <c r="C152" t="s">
        <v>1365</v>
      </c>
    </row>
    <row r="153" spans="1:3" ht="12.75">
      <c r="A153" t="s">
        <v>101</v>
      </c>
      <c r="B153" s="12" t="s">
        <v>1350</v>
      </c>
      <c r="C153" t="s">
        <v>1365</v>
      </c>
    </row>
    <row r="154" spans="1:3" ht="12.75">
      <c r="A154" t="s">
        <v>102</v>
      </c>
      <c r="B154" s="12" t="s">
        <v>1348</v>
      </c>
      <c r="C154" t="s">
        <v>1362</v>
      </c>
    </row>
    <row r="155" spans="1:3" ht="12.75">
      <c r="A155" t="s">
        <v>103</v>
      </c>
      <c r="B155" s="12" t="s">
        <v>1353</v>
      </c>
      <c r="C155" t="s">
        <v>1358</v>
      </c>
    </row>
    <row r="156" spans="1:3" ht="12.75">
      <c r="A156" t="s">
        <v>104</v>
      </c>
      <c r="B156" s="12" t="s">
        <v>1343</v>
      </c>
      <c r="C156" t="s">
        <v>1362</v>
      </c>
    </row>
    <row r="157" spans="1:3" ht="12.75">
      <c r="A157" t="s">
        <v>105</v>
      </c>
      <c r="B157" s="12" t="s">
        <v>1345</v>
      </c>
      <c r="C157" t="s">
        <v>1361</v>
      </c>
    </row>
    <row r="158" spans="1:3" ht="12.75">
      <c r="A158" t="s">
        <v>106</v>
      </c>
      <c r="B158" s="12" t="s">
        <v>1350</v>
      </c>
      <c r="C158" t="s">
        <v>1346</v>
      </c>
    </row>
    <row r="159" spans="1:3" ht="12.75">
      <c r="A159" t="s">
        <v>107</v>
      </c>
      <c r="B159" s="12" t="s">
        <v>1348</v>
      </c>
      <c r="C159" t="s">
        <v>1360</v>
      </c>
    </row>
    <row r="160" spans="1:3" ht="12.75">
      <c r="A160" t="s">
        <v>108</v>
      </c>
      <c r="B160" s="12" t="s">
        <v>1303</v>
      </c>
      <c r="C160" t="s">
        <v>1359</v>
      </c>
    </row>
    <row r="161" spans="1:3" ht="12.75">
      <c r="A161" t="s">
        <v>109</v>
      </c>
      <c r="B161" s="12" t="s">
        <v>1353</v>
      </c>
      <c r="C161" t="s">
        <v>1365</v>
      </c>
    </row>
    <row r="162" spans="1:3" ht="12.75">
      <c r="A162" t="s">
        <v>110</v>
      </c>
      <c r="B162" s="12" t="s">
        <v>1347</v>
      </c>
      <c r="C162" t="s">
        <v>1364</v>
      </c>
    </row>
    <row r="163" spans="1:3" ht="12.75">
      <c r="A163" t="s">
        <v>1009</v>
      </c>
      <c r="B163" s="12" t="s">
        <v>1304</v>
      </c>
      <c r="C163" t="s">
        <v>1360</v>
      </c>
    </row>
    <row r="164" spans="1:3" ht="12.75">
      <c r="A164" t="s">
        <v>111</v>
      </c>
      <c r="B164" s="12" t="s">
        <v>1347</v>
      </c>
      <c r="C164" t="s">
        <v>1367</v>
      </c>
    </row>
    <row r="165" spans="1:3" ht="12.75">
      <c r="A165" t="s">
        <v>1010</v>
      </c>
      <c r="B165" s="12" t="s">
        <v>1300</v>
      </c>
      <c r="C165" t="s">
        <v>25</v>
      </c>
    </row>
    <row r="166" spans="1:3" ht="12.75">
      <c r="A166" t="s">
        <v>112</v>
      </c>
      <c r="B166" s="12" t="s">
        <v>1350</v>
      </c>
      <c r="C166" t="s">
        <v>25</v>
      </c>
    </row>
    <row r="167" spans="1:3" ht="12.75">
      <c r="A167" t="s">
        <v>113</v>
      </c>
      <c r="B167" s="12" t="s">
        <v>1347</v>
      </c>
      <c r="C167" t="s">
        <v>25</v>
      </c>
    </row>
    <row r="168" spans="1:3" ht="12.75">
      <c r="A168" t="s">
        <v>114</v>
      </c>
      <c r="B168" s="12" t="s">
        <v>1353</v>
      </c>
      <c r="C168" t="s">
        <v>1366</v>
      </c>
    </row>
    <row r="169" spans="1:3" ht="12.75">
      <c r="A169" t="s">
        <v>115</v>
      </c>
      <c r="B169" s="12" t="s">
        <v>1344</v>
      </c>
      <c r="C169" t="s">
        <v>1363</v>
      </c>
    </row>
    <row r="170" spans="1:3" ht="12.75">
      <c r="A170" t="s">
        <v>116</v>
      </c>
      <c r="B170" s="12" t="s">
        <v>1302</v>
      </c>
      <c r="C170" t="s">
        <v>1358</v>
      </c>
    </row>
    <row r="171" spans="1:3" ht="12.75">
      <c r="A171" t="s">
        <v>117</v>
      </c>
      <c r="B171" s="12" t="s">
        <v>1300</v>
      </c>
      <c r="C171" t="s">
        <v>1346</v>
      </c>
    </row>
    <row r="172" spans="1:3" ht="12.75">
      <c r="A172" t="s">
        <v>118</v>
      </c>
      <c r="B172" s="12" t="s">
        <v>1343</v>
      </c>
      <c r="C172" t="s">
        <v>1358</v>
      </c>
    </row>
    <row r="173" spans="1:3" ht="12.75">
      <c r="A173" t="s">
        <v>119</v>
      </c>
      <c r="B173" s="12" t="s">
        <v>1303</v>
      </c>
      <c r="C173" t="s">
        <v>1368</v>
      </c>
    </row>
    <row r="174" spans="1:3" ht="12.75">
      <c r="A174" t="s">
        <v>120</v>
      </c>
      <c r="B174" s="12" t="s">
        <v>1348</v>
      </c>
      <c r="C174" t="s">
        <v>1368</v>
      </c>
    </row>
    <row r="175" spans="1:3" ht="12.75">
      <c r="A175" t="s">
        <v>121</v>
      </c>
      <c r="B175" s="12" t="s">
        <v>1343</v>
      </c>
      <c r="C175" t="s">
        <v>1369</v>
      </c>
    </row>
    <row r="176" spans="1:3" ht="12.75">
      <c r="A176" t="s">
        <v>122</v>
      </c>
      <c r="B176" s="12" t="s">
        <v>1353</v>
      </c>
      <c r="C176" t="s">
        <v>1346</v>
      </c>
    </row>
    <row r="177" spans="1:3" ht="12.75">
      <c r="A177" t="s">
        <v>123</v>
      </c>
      <c r="B177" s="12" t="s">
        <v>1300</v>
      </c>
      <c r="C177" t="s">
        <v>1349</v>
      </c>
    </row>
    <row r="178" spans="1:3" ht="12.75">
      <c r="A178" t="s">
        <v>124</v>
      </c>
      <c r="B178" s="12" t="s">
        <v>1353</v>
      </c>
      <c r="C178" t="s">
        <v>1360</v>
      </c>
    </row>
    <row r="179" spans="1:3" ht="12.75">
      <c r="A179" t="s">
        <v>1136</v>
      </c>
      <c r="B179" s="12" t="s">
        <v>1300</v>
      </c>
      <c r="C179" t="s">
        <v>1358</v>
      </c>
    </row>
    <row r="180" spans="1:3" ht="12.75">
      <c r="A180" t="s">
        <v>1444</v>
      </c>
      <c r="B180" s="12" t="s">
        <v>1350</v>
      </c>
      <c r="C180" t="s">
        <v>1354</v>
      </c>
    </row>
    <row r="181" spans="1:3" ht="12.75">
      <c r="A181" t="s">
        <v>125</v>
      </c>
      <c r="B181" s="12" t="s">
        <v>1353</v>
      </c>
      <c r="C181" t="s">
        <v>1369</v>
      </c>
    </row>
    <row r="182" spans="1:3" ht="12.75">
      <c r="A182" t="s">
        <v>1445</v>
      </c>
      <c r="B182" s="12" t="s">
        <v>1350</v>
      </c>
      <c r="C182" t="s">
        <v>1359</v>
      </c>
    </row>
    <row r="183" spans="1:3" ht="12.75">
      <c r="A183" t="s">
        <v>126</v>
      </c>
      <c r="B183" s="12" t="s">
        <v>1350</v>
      </c>
      <c r="C183" t="s">
        <v>1369</v>
      </c>
    </row>
    <row r="184" spans="1:3" ht="12.75">
      <c r="A184" t="s">
        <v>127</v>
      </c>
      <c r="B184" s="12" t="s">
        <v>1300</v>
      </c>
      <c r="C184" t="s">
        <v>1364</v>
      </c>
    </row>
    <row r="185" spans="1:3" ht="12.75">
      <c r="A185" t="s">
        <v>128</v>
      </c>
      <c r="B185" s="12" t="s">
        <v>1300</v>
      </c>
      <c r="C185" t="s">
        <v>1369</v>
      </c>
    </row>
    <row r="186" spans="1:3" ht="12.75">
      <c r="A186" t="s">
        <v>129</v>
      </c>
      <c r="B186" s="12" t="s">
        <v>1303</v>
      </c>
      <c r="C186" t="s">
        <v>1359</v>
      </c>
    </row>
    <row r="187" spans="1:3" ht="12.75">
      <c r="A187" t="s">
        <v>1137</v>
      </c>
      <c r="B187" s="12" t="s">
        <v>1300</v>
      </c>
      <c r="C187" t="s">
        <v>1363</v>
      </c>
    </row>
    <row r="188" spans="1:3" ht="12.75">
      <c r="A188" t="s">
        <v>130</v>
      </c>
      <c r="B188" s="12" t="s">
        <v>1300</v>
      </c>
      <c r="C188" t="s">
        <v>25</v>
      </c>
    </row>
    <row r="189" spans="1:3" ht="12.75">
      <c r="A189" t="s">
        <v>131</v>
      </c>
      <c r="B189" s="12" t="s">
        <v>1345</v>
      </c>
      <c r="C189" t="s">
        <v>1367</v>
      </c>
    </row>
    <row r="190" spans="1:3" ht="12.75">
      <c r="A190" t="s">
        <v>1138</v>
      </c>
      <c r="B190" s="12" t="s">
        <v>1345</v>
      </c>
      <c r="C190" t="s">
        <v>25</v>
      </c>
    </row>
    <row r="191" spans="1:3" ht="12.75">
      <c r="A191" t="s">
        <v>132</v>
      </c>
      <c r="B191" s="12" t="s">
        <v>1300</v>
      </c>
      <c r="C191" t="s">
        <v>1346</v>
      </c>
    </row>
    <row r="192" spans="1:3" ht="12.75">
      <c r="A192" t="s">
        <v>133</v>
      </c>
      <c r="B192" s="12" t="s">
        <v>1344</v>
      </c>
      <c r="C192" t="s">
        <v>1360</v>
      </c>
    </row>
    <row r="193" spans="1:3" ht="12.75">
      <c r="A193" t="s">
        <v>1011</v>
      </c>
      <c r="B193" s="12" t="s">
        <v>1300</v>
      </c>
      <c r="C193" t="s">
        <v>1364</v>
      </c>
    </row>
    <row r="194" spans="1:3" ht="12.75">
      <c r="A194" t="s">
        <v>134</v>
      </c>
      <c r="B194" s="12" t="s">
        <v>1300</v>
      </c>
      <c r="C194" t="s">
        <v>1367</v>
      </c>
    </row>
    <row r="195" spans="1:3" ht="12.75">
      <c r="A195" t="s">
        <v>135</v>
      </c>
      <c r="B195" s="12" t="s">
        <v>1353</v>
      </c>
      <c r="C195" t="s">
        <v>1365</v>
      </c>
    </row>
    <row r="196" spans="1:3" ht="12.75">
      <c r="A196" t="s">
        <v>136</v>
      </c>
      <c r="B196" s="12" t="s">
        <v>1303</v>
      </c>
      <c r="C196" t="s">
        <v>25</v>
      </c>
    </row>
    <row r="197" spans="1:3" ht="12.75">
      <c r="A197" t="s">
        <v>137</v>
      </c>
      <c r="B197" s="12" t="s">
        <v>1300</v>
      </c>
      <c r="C197" t="s">
        <v>1363</v>
      </c>
    </row>
    <row r="198" spans="1:3" ht="12.75">
      <c r="A198" t="s">
        <v>138</v>
      </c>
      <c r="B198" s="12" t="s">
        <v>1353</v>
      </c>
      <c r="C198" t="s">
        <v>1364</v>
      </c>
    </row>
    <row r="199" spans="1:3" ht="12.75">
      <c r="A199" t="s">
        <v>1139</v>
      </c>
      <c r="B199" s="12" t="s">
        <v>1348</v>
      </c>
      <c r="C199" t="s">
        <v>1365</v>
      </c>
    </row>
    <row r="200" spans="1:3" ht="12.75">
      <c r="A200" t="s">
        <v>1140</v>
      </c>
      <c r="B200" s="12" t="s">
        <v>1300</v>
      </c>
      <c r="C200" t="s">
        <v>1349</v>
      </c>
    </row>
    <row r="201" spans="1:3" ht="12.75">
      <c r="A201" t="s">
        <v>139</v>
      </c>
      <c r="B201" s="12" t="s">
        <v>1303</v>
      </c>
      <c r="C201" t="s">
        <v>1367</v>
      </c>
    </row>
    <row r="202" spans="1:3" ht="12.75">
      <c r="A202" t="s">
        <v>140</v>
      </c>
      <c r="B202" s="12" t="s">
        <v>1303</v>
      </c>
      <c r="C202" t="s">
        <v>1358</v>
      </c>
    </row>
    <row r="203" spans="1:3" ht="12.75">
      <c r="A203" t="s">
        <v>141</v>
      </c>
      <c r="B203" s="12" t="s">
        <v>1303</v>
      </c>
      <c r="C203" t="s">
        <v>1366</v>
      </c>
    </row>
    <row r="204" spans="1:3" ht="12.75">
      <c r="A204" t="s">
        <v>142</v>
      </c>
      <c r="B204" s="12" t="s">
        <v>1302</v>
      </c>
      <c r="C204" t="s">
        <v>25</v>
      </c>
    </row>
    <row r="205" spans="1:3" ht="12.75">
      <c r="A205" t="s">
        <v>143</v>
      </c>
      <c r="B205" s="12" t="s">
        <v>1300</v>
      </c>
      <c r="C205" t="s">
        <v>1368</v>
      </c>
    </row>
    <row r="206" spans="1:3" ht="12.75">
      <c r="A206" t="s">
        <v>1141</v>
      </c>
      <c r="B206" s="12" t="s">
        <v>1347</v>
      </c>
      <c r="C206" t="s">
        <v>1367</v>
      </c>
    </row>
    <row r="207" spans="1:3" ht="12.75">
      <c r="A207" t="s">
        <v>144</v>
      </c>
      <c r="B207" s="12" t="s">
        <v>1344</v>
      </c>
      <c r="C207" t="s">
        <v>1361</v>
      </c>
    </row>
    <row r="208" spans="1:3" ht="12.75">
      <c r="A208" t="s">
        <v>1142</v>
      </c>
      <c r="B208" s="12" t="s">
        <v>1303</v>
      </c>
      <c r="C208" t="s">
        <v>1366</v>
      </c>
    </row>
    <row r="209" spans="1:3" ht="12.75">
      <c r="A209" t="s">
        <v>1012</v>
      </c>
      <c r="B209" s="12" t="s">
        <v>1304</v>
      </c>
      <c r="C209" t="s">
        <v>1365</v>
      </c>
    </row>
    <row r="210" spans="1:3" ht="12.75">
      <c r="A210" t="s">
        <v>145</v>
      </c>
      <c r="B210" s="12" t="s">
        <v>1348</v>
      </c>
      <c r="C210" t="s">
        <v>1360</v>
      </c>
    </row>
    <row r="211" spans="1:3" ht="12.75">
      <c r="A211" t="s">
        <v>146</v>
      </c>
      <c r="B211" s="12" t="s">
        <v>1300</v>
      </c>
      <c r="C211" t="s">
        <v>1364</v>
      </c>
    </row>
    <row r="212" spans="1:3" ht="12.75">
      <c r="A212" t="s">
        <v>147</v>
      </c>
      <c r="B212" s="12" t="s">
        <v>1303</v>
      </c>
      <c r="C212" t="s">
        <v>1369</v>
      </c>
    </row>
    <row r="213" spans="1:3" ht="12.75">
      <c r="A213" t="s">
        <v>148</v>
      </c>
      <c r="B213" s="12" t="s">
        <v>1304</v>
      </c>
      <c r="C213" t="s">
        <v>1367</v>
      </c>
    </row>
    <row r="214" spans="1:3" ht="12.75">
      <c r="A214" t="s">
        <v>1446</v>
      </c>
      <c r="B214" s="12" t="s">
        <v>1347</v>
      </c>
      <c r="C214" t="s">
        <v>1364</v>
      </c>
    </row>
    <row r="215" spans="1:3" ht="12.75">
      <c r="A215" t="s">
        <v>149</v>
      </c>
      <c r="B215" s="12" t="s">
        <v>1353</v>
      </c>
      <c r="C215" t="s">
        <v>1369</v>
      </c>
    </row>
    <row r="216" spans="1:3" ht="12.75">
      <c r="A216" t="s">
        <v>1143</v>
      </c>
      <c r="B216" s="12" t="s">
        <v>1303</v>
      </c>
      <c r="C216" t="s">
        <v>1360</v>
      </c>
    </row>
    <row r="217" spans="1:3" ht="12.75">
      <c r="A217" t="s">
        <v>150</v>
      </c>
      <c r="B217" s="12" t="s">
        <v>1300</v>
      </c>
      <c r="C217" t="s">
        <v>1361</v>
      </c>
    </row>
    <row r="218" spans="1:3" ht="12.75">
      <c r="A218" t="s">
        <v>1144</v>
      </c>
      <c r="B218" s="12" t="s">
        <v>1301</v>
      </c>
      <c r="C218" t="s">
        <v>1369</v>
      </c>
    </row>
    <row r="219" spans="1:3" ht="12.75">
      <c r="A219" t="s">
        <v>151</v>
      </c>
      <c r="B219" s="12" t="s">
        <v>1300</v>
      </c>
      <c r="C219" t="s">
        <v>1358</v>
      </c>
    </row>
    <row r="220" spans="1:3" ht="12.75">
      <c r="A220" t="s">
        <v>152</v>
      </c>
      <c r="B220" s="12" t="s">
        <v>1300</v>
      </c>
      <c r="C220" t="s">
        <v>1362</v>
      </c>
    </row>
    <row r="221" spans="1:3" ht="12.75">
      <c r="A221" t="s">
        <v>153</v>
      </c>
      <c r="B221" s="12" t="s">
        <v>1343</v>
      </c>
      <c r="C221" t="s">
        <v>1368</v>
      </c>
    </row>
    <row r="222" spans="1:3" ht="12.75">
      <c r="A222" t="s">
        <v>154</v>
      </c>
      <c r="B222" s="12" t="s">
        <v>1343</v>
      </c>
      <c r="C222" t="s">
        <v>1361</v>
      </c>
    </row>
    <row r="223" spans="1:3" ht="12.75">
      <c r="A223" t="s">
        <v>155</v>
      </c>
      <c r="B223" s="12" t="s">
        <v>1353</v>
      </c>
      <c r="C223" t="s">
        <v>1358</v>
      </c>
    </row>
    <row r="224" spans="1:3" ht="12.75">
      <c r="A224" t="s">
        <v>156</v>
      </c>
      <c r="B224" s="12" t="s">
        <v>1347</v>
      </c>
      <c r="C224" t="s">
        <v>1354</v>
      </c>
    </row>
    <row r="225" spans="1:3" ht="12.75">
      <c r="A225" t="s">
        <v>157</v>
      </c>
      <c r="B225" s="12" t="s">
        <v>1300</v>
      </c>
      <c r="C225" t="s">
        <v>1349</v>
      </c>
    </row>
    <row r="226" spans="1:3" ht="12.75">
      <c r="A226" t="s">
        <v>158</v>
      </c>
      <c r="B226" s="12" t="s">
        <v>1303</v>
      </c>
      <c r="C226" t="s">
        <v>1364</v>
      </c>
    </row>
    <row r="227" spans="1:3" ht="12.75">
      <c r="A227" t="s">
        <v>159</v>
      </c>
      <c r="B227" s="12" t="s">
        <v>1300</v>
      </c>
      <c r="C227" t="s">
        <v>1366</v>
      </c>
    </row>
    <row r="228" spans="1:3" ht="12.75">
      <c r="A228" t="s">
        <v>1145</v>
      </c>
      <c r="B228" s="12" t="s">
        <v>1303</v>
      </c>
      <c r="C228" t="s">
        <v>1369</v>
      </c>
    </row>
    <row r="229" spans="1:3" ht="12.75">
      <c r="A229" t="s">
        <v>160</v>
      </c>
      <c r="B229" s="12" t="s">
        <v>1348</v>
      </c>
      <c r="C229" t="s">
        <v>1365</v>
      </c>
    </row>
    <row r="230" spans="1:3" ht="12.75">
      <c r="A230" t="s">
        <v>161</v>
      </c>
      <c r="B230" s="12" t="s">
        <v>1300</v>
      </c>
      <c r="C230" t="s">
        <v>1362</v>
      </c>
    </row>
    <row r="231" spans="1:3" ht="12.75">
      <c r="A231" t="s">
        <v>162</v>
      </c>
      <c r="B231" s="12" t="s">
        <v>1303</v>
      </c>
      <c r="C231" t="s">
        <v>1358</v>
      </c>
    </row>
    <row r="232" spans="1:3" ht="12.75">
      <c r="A232" t="s">
        <v>163</v>
      </c>
      <c r="B232" s="12" t="s">
        <v>1345</v>
      </c>
      <c r="C232" t="s">
        <v>1368</v>
      </c>
    </row>
    <row r="233" spans="1:3" ht="12.75">
      <c r="A233" t="s">
        <v>1447</v>
      </c>
      <c r="B233" s="12" t="s">
        <v>1303</v>
      </c>
      <c r="C233" t="s">
        <v>1359</v>
      </c>
    </row>
    <row r="234" spans="1:3" ht="12.75">
      <c r="A234" t="s">
        <v>164</v>
      </c>
      <c r="B234" s="12" t="s">
        <v>1343</v>
      </c>
      <c r="C234" t="s">
        <v>1359</v>
      </c>
    </row>
    <row r="235" spans="1:3" ht="12.75">
      <c r="A235" t="s">
        <v>165</v>
      </c>
      <c r="B235" s="12" t="s">
        <v>1344</v>
      </c>
      <c r="C235" t="s">
        <v>25</v>
      </c>
    </row>
    <row r="236" spans="1:3" ht="12.75">
      <c r="A236" t="s">
        <v>166</v>
      </c>
      <c r="B236" s="12" t="s">
        <v>1303</v>
      </c>
      <c r="C236" t="s">
        <v>1365</v>
      </c>
    </row>
    <row r="237" spans="1:3" ht="12.75">
      <c r="A237" t="s">
        <v>167</v>
      </c>
      <c r="B237" s="12" t="s">
        <v>1300</v>
      </c>
      <c r="C237" t="s">
        <v>1366</v>
      </c>
    </row>
    <row r="238" spans="1:3" ht="12.75">
      <c r="A238" t="s">
        <v>168</v>
      </c>
      <c r="B238" s="12" t="s">
        <v>1353</v>
      </c>
      <c r="C238" t="s">
        <v>1368</v>
      </c>
    </row>
    <row r="239" spans="1:3" ht="12.75">
      <c r="A239" t="s">
        <v>169</v>
      </c>
      <c r="B239" s="12" t="s">
        <v>1301</v>
      </c>
      <c r="C239" t="s">
        <v>1354</v>
      </c>
    </row>
    <row r="240" spans="1:3" ht="12.75">
      <c r="A240" t="s">
        <v>170</v>
      </c>
      <c r="B240" s="12" t="s">
        <v>1353</v>
      </c>
      <c r="C240" t="s">
        <v>1362</v>
      </c>
    </row>
    <row r="241" spans="1:3" ht="12.75">
      <c r="A241" t="s">
        <v>171</v>
      </c>
      <c r="B241" s="12" t="s">
        <v>1300</v>
      </c>
      <c r="C241" t="s">
        <v>1354</v>
      </c>
    </row>
    <row r="242" spans="1:3" ht="12.75">
      <c r="A242" t="s">
        <v>172</v>
      </c>
      <c r="B242" s="12" t="s">
        <v>1353</v>
      </c>
      <c r="C242" t="s">
        <v>1361</v>
      </c>
    </row>
    <row r="243" spans="1:3" ht="12.75">
      <c r="A243" t="s">
        <v>173</v>
      </c>
      <c r="B243" s="12" t="s">
        <v>1343</v>
      </c>
      <c r="C243" t="s">
        <v>1368</v>
      </c>
    </row>
    <row r="244" spans="1:3" ht="12.75">
      <c r="A244" t="s">
        <v>174</v>
      </c>
      <c r="B244" s="12" t="s">
        <v>1303</v>
      </c>
      <c r="C244" t="s">
        <v>1346</v>
      </c>
    </row>
    <row r="245" spans="1:3" ht="12.75">
      <c r="A245" t="s">
        <v>175</v>
      </c>
      <c r="B245" s="12" t="s">
        <v>1300</v>
      </c>
      <c r="C245" t="s">
        <v>1359</v>
      </c>
    </row>
    <row r="246" spans="1:3" ht="12.75">
      <c r="A246" t="s">
        <v>176</v>
      </c>
      <c r="B246" s="12" t="s">
        <v>1343</v>
      </c>
      <c r="C246" t="s">
        <v>1346</v>
      </c>
    </row>
    <row r="247" spans="1:3" ht="12.75">
      <c r="A247" t="s">
        <v>1448</v>
      </c>
      <c r="B247" s="12" t="s">
        <v>1347</v>
      </c>
      <c r="C247" t="s">
        <v>1354</v>
      </c>
    </row>
    <row r="248" spans="1:3" ht="12.75">
      <c r="A248" t="s">
        <v>1013</v>
      </c>
      <c r="B248" s="12" t="s">
        <v>1347</v>
      </c>
      <c r="C248" t="s">
        <v>1368</v>
      </c>
    </row>
    <row r="249" spans="1:3" ht="12.75">
      <c r="A249" t="s">
        <v>177</v>
      </c>
      <c r="B249" s="12" t="s">
        <v>1343</v>
      </c>
      <c r="C249" t="s">
        <v>1362</v>
      </c>
    </row>
    <row r="250" spans="1:3" ht="12.75">
      <c r="A250" t="s">
        <v>178</v>
      </c>
      <c r="B250" s="12" t="s">
        <v>1343</v>
      </c>
      <c r="C250" t="s">
        <v>1367</v>
      </c>
    </row>
    <row r="251" spans="1:3" ht="12.75">
      <c r="A251" t="s">
        <v>179</v>
      </c>
      <c r="B251" s="12" t="s">
        <v>1304</v>
      </c>
      <c r="C251" t="s">
        <v>25</v>
      </c>
    </row>
    <row r="252" spans="1:3" ht="12.75">
      <c r="A252" t="s">
        <v>180</v>
      </c>
      <c r="B252" s="12" t="s">
        <v>1300</v>
      </c>
      <c r="C252" t="s">
        <v>1365</v>
      </c>
    </row>
    <row r="253" spans="1:3" ht="12.75">
      <c r="A253" t="s">
        <v>181</v>
      </c>
      <c r="B253" s="12" t="s">
        <v>1348</v>
      </c>
      <c r="C253" t="s">
        <v>1364</v>
      </c>
    </row>
    <row r="254" spans="1:3" ht="12.75">
      <c r="A254" t="s">
        <v>1014</v>
      </c>
      <c r="B254" s="12" t="s">
        <v>1348</v>
      </c>
      <c r="C254" t="s">
        <v>1364</v>
      </c>
    </row>
    <row r="255" spans="1:3" ht="12.75">
      <c r="A255" t="s">
        <v>182</v>
      </c>
      <c r="B255" s="12" t="s">
        <v>1348</v>
      </c>
      <c r="C255" t="s">
        <v>25</v>
      </c>
    </row>
    <row r="256" spans="1:3" ht="12.75">
      <c r="A256" t="s">
        <v>1146</v>
      </c>
      <c r="B256" s="12" t="s">
        <v>1343</v>
      </c>
      <c r="C256" t="s">
        <v>1368</v>
      </c>
    </row>
    <row r="257" spans="1:3" ht="12.75">
      <c r="A257" t="s">
        <v>183</v>
      </c>
      <c r="B257" s="12" t="s">
        <v>1300</v>
      </c>
      <c r="C257" t="s">
        <v>1368</v>
      </c>
    </row>
    <row r="258" spans="1:3" ht="12.75">
      <c r="A258" t="s">
        <v>184</v>
      </c>
      <c r="B258" s="12" t="s">
        <v>1300</v>
      </c>
      <c r="C258" t="s">
        <v>1362</v>
      </c>
    </row>
    <row r="259" spans="1:3" ht="12.75">
      <c r="A259" t="s">
        <v>1147</v>
      </c>
      <c r="B259" s="12" t="s">
        <v>1348</v>
      </c>
      <c r="C259" t="s">
        <v>1362</v>
      </c>
    </row>
    <row r="260" spans="1:3" ht="12.75">
      <c r="A260" t="s">
        <v>185</v>
      </c>
      <c r="B260" s="12" t="s">
        <v>1345</v>
      </c>
      <c r="C260" t="s">
        <v>1365</v>
      </c>
    </row>
    <row r="261" spans="1:3" ht="12.75">
      <c r="A261" t="s">
        <v>1015</v>
      </c>
      <c r="B261" s="12" t="s">
        <v>1303</v>
      </c>
      <c r="C261" t="s">
        <v>1346</v>
      </c>
    </row>
    <row r="262" spans="1:3" ht="12.75">
      <c r="A262" t="s">
        <v>186</v>
      </c>
      <c r="B262" s="12" t="s">
        <v>1353</v>
      </c>
      <c r="C262" t="s">
        <v>1369</v>
      </c>
    </row>
    <row r="263" spans="1:3" ht="12.75">
      <c r="A263" t="s">
        <v>1449</v>
      </c>
      <c r="B263" s="12" t="s">
        <v>1348</v>
      </c>
      <c r="C263" t="s">
        <v>1363</v>
      </c>
    </row>
    <row r="264" spans="1:3" ht="12.75">
      <c r="A264" t="s">
        <v>1016</v>
      </c>
      <c r="B264" s="12" t="s">
        <v>1304</v>
      </c>
      <c r="C264" t="s">
        <v>1368</v>
      </c>
    </row>
    <row r="265" spans="1:3" ht="12.75">
      <c r="A265" t="s">
        <v>187</v>
      </c>
      <c r="B265" s="12" t="s">
        <v>1300</v>
      </c>
      <c r="C265" t="s">
        <v>1366</v>
      </c>
    </row>
    <row r="266" spans="1:3" ht="12.75">
      <c r="A266" t="s">
        <v>188</v>
      </c>
      <c r="B266" s="12" t="s">
        <v>1348</v>
      </c>
      <c r="C266" t="s">
        <v>1369</v>
      </c>
    </row>
    <row r="267" spans="1:3" ht="12.75">
      <c r="A267" t="s">
        <v>1148</v>
      </c>
      <c r="B267" s="12" t="s">
        <v>1343</v>
      </c>
      <c r="C267" t="s">
        <v>1366</v>
      </c>
    </row>
    <row r="268" spans="1:3" ht="12.75">
      <c r="A268" t="s">
        <v>189</v>
      </c>
      <c r="B268" s="12" t="s">
        <v>1303</v>
      </c>
      <c r="C268" t="s">
        <v>1365</v>
      </c>
    </row>
    <row r="269" spans="1:3" ht="12.75">
      <c r="A269" t="s">
        <v>190</v>
      </c>
      <c r="B269" s="12" t="s">
        <v>1303</v>
      </c>
      <c r="C269" t="s">
        <v>25</v>
      </c>
    </row>
    <row r="270" spans="1:3" ht="12.75">
      <c r="A270" t="s">
        <v>1017</v>
      </c>
      <c r="B270" s="12" t="s">
        <v>1300</v>
      </c>
      <c r="C270" t="s">
        <v>1365</v>
      </c>
    </row>
    <row r="271" spans="1:3" ht="12.75">
      <c r="A271" t="s">
        <v>1149</v>
      </c>
      <c r="B271" s="12" t="s">
        <v>1300</v>
      </c>
      <c r="C271" t="s">
        <v>1369</v>
      </c>
    </row>
    <row r="272" spans="1:3" ht="12.75">
      <c r="A272" t="s">
        <v>191</v>
      </c>
      <c r="B272" s="12" t="s">
        <v>1300</v>
      </c>
      <c r="C272" t="s">
        <v>1360</v>
      </c>
    </row>
    <row r="273" spans="1:3" ht="12.75">
      <c r="A273" t="s">
        <v>1150</v>
      </c>
      <c r="B273" s="12" t="s">
        <v>1353</v>
      </c>
      <c r="C273" t="s">
        <v>1368</v>
      </c>
    </row>
    <row r="274" spans="1:3" ht="12.75">
      <c r="A274" t="s">
        <v>1018</v>
      </c>
      <c r="B274" s="12" t="s">
        <v>1348</v>
      </c>
      <c r="C274" t="s">
        <v>1362</v>
      </c>
    </row>
    <row r="275" spans="1:3" ht="12.75">
      <c r="A275" t="s">
        <v>192</v>
      </c>
      <c r="B275" s="12" t="s">
        <v>1348</v>
      </c>
      <c r="C275" t="s">
        <v>1361</v>
      </c>
    </row>
    <row r="276" spans="1:3" ht="12.75">
      <c r="A276" t="s">
        <v>1151</v>
      </c>
      <c r="B276" s="12" t="s">
        <v>1350</v>
      </c>
      <c r="C276" t="s">
        <v>1367</v>
      </c>
    </row>
    <row r="277" spans="1:3" ht="12.75">
      <c r="A277" t="s">
        <v>1019</v>
      </c>
      <c r="B277" s="12" t="s">
        <v>1353</v>
      </c>
      <c r="C277" t="s">
        <v>1368</v>
      </c>
    </row>
    <row r="278" spans="1:3" ht="12.75">
      <c r="A278" t="s">
        <v>193</v>
      </c>
      <c r="B278" s="12" t="s">
        <v>1345</v>
      </c>
      <c r="C278" t="s">
        <v>1361</v>
      </c>
    </row>
    <row r="279" spans="1:3" ht="12.75">
      <c r="A279" t="s">
        <v>194</v>
      </c>
      <c r="B279" s="12" t="s">
        <v>1300</v>
      </c>
      <c r="C279" t="s">
        <v>1349</v>
      </c>
    </row>
    <row r="280" spans="1:3" ht="12.75">
      <c r="A280" t="s">
        <v>1020</v>
      </c>
      <c r="B280" s="12" t="s">
        <v>1303</v>
      </c>
      <c r="C280" t="s">
        <v>1359</v>
      </c>
    </row>
    <row r="281" spans="1:3" ht="12.75">
      <c r="A281" t="s">
        <v>195</v>
      </c>
      <c r="B281" s="12" t="s">
        <v>1348</v>
      </c>
      <c r="C281" t="s">
        <v>1369</v>
      </c>
    </row>
    <row r="282" spans="1:3" ht="12.75">
      <c r="A282" t="s">
        <v>196</v>
      </c>
      <c r="B282" s="12" t="s">
        <v>1303</v>
      </c>
      <c r="C282" t="s">
        <v>25</v>
      </c>
    </row>
    <row r="283" spans="1:3" ht="12.75">
      <c r="A283" t="s">
        <v>1152</v>
      </c>
      <c r="B283" s="12" t="s">
        <v>1343</v>
      </c>
      <c r="C283" t="s">
        <v>1362</v>
      </c>
    </row>
    <row r="284" spans="1:3" ht="12.75">
      <c r="A284" t="s">
        <v>197</v>
      </c>
      <c r="B284" s="12" t="s">
        <v>1300</v>
      </c>
      <c r="C284" t="s">
        <v>1364</v>
      </c>
    </row>
    <row r="285" spans="1:3" ht="12.75">
      <c r="A285" t="s">
        <v>198</v>
      </c>
      <c r="B285" s="12" t="s">
        <v>1350</v>
      </c>
      <c r="C285" t="s">
        <v>1354</v>
      </c>
    </row>
    <row r="286" spans="1:3" ht="12.75">
      <c r="A286" t="s">
        <v>199</v>
      </c>
      <c r="B286" s="12" t="s">
        <v>1353</v>
      </c>
      <c r="C286" t="s">
        <v>1362</v>
      </c>
    </row>
    <row r="287" spans="1:3" ht="12.75">
      <c r="A287" t="s">
        <v>200</v>
      </c>
      <c r="B287" s="12" t="s">
        <v>1343</v>
      </c>
      <c r="C287" t="s">
        <v>1364</v>
      </c>
    </row>
    <row r="288" spans="1:3" ht="12.75">
      <c r="A288" t="s">
        <v>201</v>
      </c>
      <c r="B288" s="12" t="s">
        <v>1300</v>
      </c>
      <c r="C288" t="s">
        <v>1368</v>
      </c>
    </row>
    <row r="289" spans="1:3" ht="12.75">
      <c r="A289" t="s">
        <v>202</v>
      </c>
      <c r="B289" s="12" t="s">
        <v>1300</v>
      </c>
      <c r="C289" t="s">
        <v>25</v>
      </c>
    </row>
    <row r="290" spans="1:3" ht="12.75">
      <c r="A290" t="s">
        <v>203</v>
      </c>
      <c r="B290" s="12" t="s">
        <v>1350</v>
      </c>
      <c r="C290" t="s">
        <v>1349</v>
      </c>
    </row>
    <row r="291" spans="1:3" ht="12.75">
      <c r="A291" t="s">
        <v>204</v>
      </c>
      <c r="B291" s="12" t="s">
        <v>1304</v>
      </c>
      <c r="C291" t="s">
        <v>1362</v>
      </c>
    </row>
    <row r="292" spans="1:3" ht="12.75">
      <c r="A292" t="s">
        <v>205</v>
      </c>
      <c r="B292" s="12" t="s">
        <v>1300</v>
      </c>
      <c r="C292" t="s">
        <v>1365</v>
      </c>
    </row>
    <row r="293" spans="1:3" ht="12.75">
      <c r="A293" t="s">
        <v>1153</v>
      </c>
      <c r="B293" s="12" t="s">
        <v>1345</v>
      </c>
      <c r="C293" t="s">
        <v>1368</v>
      </c>
    </row>
    <row r="294" spans="1:3" ht="12.75">
      <c r="A294" t="s">
        <v>1021</v>
      </c>
      <c r="B294" s="12" t="s">
        <v>1303</v>
      </c>
      <c r="C294" t="s">
        <v>1349</v>
      </c>
    </row>
    <row r="295" spans="1:3" ht="12.75">
      <c r="A295" t="s">
        <v>206</v>
      </c>
      <c r="B295" s="12" t="s">
        <v>1345</v>
      </c>
      <c r="C295" t="s">
        <v>1361</v>
      </c>
    </row>
    <row r="296" spans="1:3" ht="12.75">
      <c r="A296" t="s">
        <v>207</v>
      </c>
      <c r="B296" s="12" t="s">
        <v>1353</v>
      </c>
      <c r="C296" t="s">
        <v>1360</v>
      </c>
    </row>
    <row r="297" spans="1:3" ht="12.75">
      <c r="A297" t="s">
        <v>208</v>
      </c>
      <c r="B297" s="12" t="s">
        <v>1300</v>
      </c>
      <c r="C297" t="s">
        <v>1354</v>
      </c>
    </row>
    <row r="298" spans="1:3" ht="12.75">
      <c r="A298" t="s">
        <v>1154</v>
      </c>
      <c r="B298" s="12" t="s">
        <v>1300</v>
      </c>
      <c r="C298" t="s">
        <v>25</v>
      </c>
    </row>
    <row r="299" spans="1:3" ht="12.75">
      <c r="A299" t="s">
        <v>209</v>
      </c>
      <c r="B299" s="12" t="s">
        <v>1300</v>
      </c>
      <c r="C299" t="s">
        <v>1364</v>
      </c>
    </row>
    <row r="300" spans="1:3" ht="12.75">
      <c r="A300" t="s">
        <v>210</v>
      </c>
      <c r="B300" s="12" t="s">
        <v>1347</v>
      </c>
      <c r="C300" t="s">
        <v>1368</v>
      </c>
    </row>
    <row r="301" spans="1:3" ht="12.75">
      <c r="A301" t="s">
        <v>211</v>
      </c>
      <c r="B301" s="12" t="s">
        <v>1300</v>
      </c>
      <c r="C301" t="s">
        <v>1349</v>
      </c>
    </row>
    <row r="302" spans="1:3" ht="12.75">
      <c r="A302" t="s">
        <v>212</v>
      </c>
      <c r="B302" s="12" t="s">
        <v>1300</v>
      </c>
      <c r="C302" t="s">
        <v>1360</v>
      </c>
    </row>
    <row r="303" spans="1:3" ht="12.75">
      <c r="A303" t="s">
        <v>1155</v>
      </c>
      <c r="B303" s="12" t="s">
        <v>1353</v>
      </c>
      <c r="C303" t="s">
        <v>1366</v>
      </c>
    </row>
    <row r="304" spans="1:3" ht="12.75">
      <c r="A304" t="s">
        <v>213</v>
      </c>
      <c r="B304" s="12" t="s">
        <v>1348</v>
      </c>
      <c r="C304" t="s">
        <v>1346</v>
      </c>
    </row>
    <row r="305" spans="1:3" ht="12.75">
      <c r="A305" t="s">
        <v>1156</v>
      </c>
      <c r="B305" s="12" t="s">
        <v>1343</v>
      </c>
      <c r="C305" t="s">
        <v>1365</v>
      </c>
    </row>
    <row r="306" spans="1:3" ht="12.75">
      <c r="A306" t="s">
        <v>1157</v>
      </c>
      <c r="B306" s="12" t="s">
        <v>1343</v>
      </c>
      <c r="C306" t="s">
        <v>25</v>
      </c>
    </row>
    <row r="307" spans="1:3" ht="12.75">
      <c r="A307" t="s">
        <v>214</v>
      </c>
      <c r="B307" s="12" t="s">
        <v>1300</v>
      </c>
      <c r="C307" t="s">
        <v>1362</v>
      </c>
    </row>
    <row r="308" spans="1:3" ht="12.75">
      <c r="A308" t="s">
        <v>1022</v>
      </c>
      <c r="B308" s="12" t="s">
        <v>1350</v>
      </c>
      <c r="C308" t="s">
        <v>1369</v>
      </c>
    </row>
    <row r="309" spans="1:3" ht="12.75">
      <c r="A309" t="s">
        <v>215</v>
      </c>
      <c r="B309" s="12" t="s">
        <v>1300</v>
      </c>
      <c r="C309" t="s">
        <v>1364</v>
      </c>
    </row>
    <row r="310" spans="1:3" ht="12.75">
      <c r="A310" t="s">
        <v>1158</v>
      </c>
      <c r="B310" s="12" t="s">
        <v>1347</v>
      </c>
      <c r="C310" t="s">
        <v>1361</v>
      </c>
    </row>
    <row r="311" spans="1:3" ht="12.75">
      <c r="A311" t="s">
        <v>216</v>
      </c>
      <c r="B311" s="12" t="s">
        <v>1300</v>
      </c>
      <c r="C311" t="s">
        <v>25</v>
      </c>
    </row>
    <row r="312" spans="1:3" ht="12.75">
      <c r="A312" t="s">
        <v>217</v>
      </c>
      <c r="B312" s="12" t="s">
        <v>1353</v>
      </c>
      <c r="C312" t="s">
        <v>1346</v>
      </c>
    </row>
    <row r="313" spans="1:3" ht="12.75">
      <c r="A313" t="s">
        <v>1023</v>
      </c>
      <c r="B313" s="12" t="s">
        <v>1300</v>
      </c>
      <c r="C313" t="s">
        <v>1367</v>
      </c>
    </row>
    <row r="314" spans="1:3" ht="12.75">
      <c r="A314" t="s">
        <v>1159</v>
      </c>
      <c r="B314" s="12" t="s">
        <v>1348</v>
      </c>
      <c r="C314" t="s">
        <v>1366</v>
      </c>
    </row>
    <row r="315" spans="1:3" ht="12.75">
      <c r="A315" t="s">
        <v>218</v>
      </c>
      <c r="B315" s="12" t="s">
        <v>1303</v>
      </c>
      <c r="C315" t="s">
        <v>1364</v>
      </c>
    </row>
    <row r="316" spans="1:3" ht="12.75">
      <c r="A316" t="s">
        <v>219</v>
      </c>
      <c r="B316" s="12" t="s">
        <v>1303</v>
      </c>
      <c r="C316" t="s">
        <v>1358</v>
      </c>
    </row>
    <row r="317" spans="1:3" ht="12.75">
      <c r="A317" t="s">
        <v>220</v>
      </c>
      <c r="B317" s="12" t="s">
        <v>1300</v>
      </c>
      <c r="C317" t="s">
        <v>1368</v>
      </c>
    </row>
    <row r="318" spans="1:3" ht="12.75">
      <c r="A318" t="s">
        <v>221</v>
      </c>
      <c r="B318" s="12" t="s">
        <v>1343</v>
      </c>
      <c r="C318" t="s">
        <v>1367</v>
      </c>
    </row>
    <row r="319" spans="1:3" ht="12.75">
      <c r="A319" t="s">
        <v>222</v>
      </c>
      <c r="B319" s="12" t="s">
        <v>1353</v>
      </c>
      <c r="C319" t="s">
        <v>1349</v>
      </c>
    </row>
    <row r="320" spans="1:3" ht="12.75">
      <c r="A320" t="s">
        <v>224</v>
      </c>
      <c r="B320" s="12" t="s">
        <v>1344</v>
      </c>
      <c r="C320" t="s">
        <v>1349</v>
      </c>
    </row>
    <row r="321" spans="1:3" ht="12.75">
      <c r="A321" t="s">
        <v>225</v>
      </c>
      <c r="B321" s="12" t="s">
        <v>1353</v>
      </c>
      <c r="C321" t="s">
        <v>25</v>
      </c>
    </row>
    <row r="322" spans="1:3" ht="12.75">
      <c r="A322" t="s">
        <v>1160</v>
      </c>
      <c r="B322" s="12" t="s">
        <v>1350</v>
      </c>
      <c r="C322" t="s">
        <v>1367</v>
      </c>
    </row>
    <row r="323" spans="1:3" ht="12.75">
      <c r="A323" t="s">
        <v>226</v>
      </c>
      <c r="B323" s="12" t="s">
        <v>1300</v>
      </c>
      <c r="C323" t="s">
        <v>1365</v>
      </c>
    </row>
    <row r="324" spans="1:3" ht="12.75">
      <c r="A324" t="s">
        <v>223</v>
      </c>
      <c r="B324" s="12" t="s">
        <v>1353</v>
      </c>
      <c r="C324" t="s">
        <v>1361</v>
      </c>
    </row>
    <row r="325" spans="1:3" ht="12.75">
      <c r="A325" t="s">
        <v>227</v>
      </c>
      <c r="B325" s="12" t="s">
        <v>1303</v>
      </c>
      <c r="C325" t="s">
        <v>1366</v>
      </c>
    </row>
    <row r="326" spans="1:3" ht="12.75">
      <c r="A326" t="s">
        <v>228</v>
      </c>
      <c r="B326" s="12" t="s">
        <v>1343</v>
      </c>
      <c r="C326" t="s">
        <v>1354</v>
      </c>
    </row>
    <row r="327" spans="1:3" ht="12.75">
      <c r="A327" t="s">
        <v>1161</v>
      </c>
      <c r="B327" s="12" t="s">
        <v>1303</v>
      </c>
      <c r="C327" t="s">
        <v>1367</v>
      </c>
    </row>
    <row r="328" spans="1:3" ht="12.75">
      <c r="A328" t="s">
        <v>229</v>
      </c>
      <c r="B328" s="12" t="s">
        <v>1301</v>
      </c>
      <c r="C328" t="s">
        <v>1360</v>
      </c>
    </row>
    <row r="329" spans="1:3" ht="12.75">
      <c r="A329" t="s">
        <v>230</v>
      </c>
      <c r="B329" s="12" t="s">
        <v>1348</v>
      </c>
      <c r="C329" t="s">
        <v>1365</v>
      </c>
    </row>
    <row r="330" spans="1:3" ht="12.75">
      <c r="A330" t="s">
        <v>231</v>
      </c>
      <c r="B330" s="12" t="s">
        <v>1301</v>
      </c>
      <c r="C330" t="s">
        <v>1354</v>
      </c>
    </row>
    <row r="331" spans="1:3" ht="12.75">
      <c r="A331" t="s">
        <v>232</v>
      </c>
      <c r="B331" s="12" t="s">
        <v>1348</v>
      </c>
      <c r="C331" t="s">
        <v>1363</v>
      </c>
    </row>
    <row r="332" spans="1:3" ht="12.75">
      <c r="A332" t="s">
        <v>958</v>
      </c>
      <c r="B332" t="s">
        <v>1303</v>
      </c>
      <c r="C332" t="s">
        <v>1354</v>
      </c>
    </row>
    <row r="333" spans="1:3" ht="12.75">
      <c r="A333" t="s">
        <v>233</v>
      </c>
      <c r="B333" s="12" t="s">
        <v>1300</v>
      </c>
      <c r="C333" t="s">
        <v>1363</v>
      </c>
    </row>
    <row r="334" spans="1:3" ht="12.75">
      <c r="A334" t="s">
        <v>234</v>
      </c>
      <c r="B334" s="12" t="s">
        <v>1347</v>
      </c>
      <c r="C334" t="s">
        <v>25</v>
      </c>
    </row>
    <row r="335" spans="1:3" ht="12.75">
      <c r="A335" t="s">
        <v>235</v>
      </c>
      <c r="B335" s="12" t="s">
        <v>1300</v>
      </c>
      <c r="C335" t="s">
        <v>1346</v>
      </c>
    </row>
    <row r="336" spans="1:3" ht="12.75">
      <c r="A336" t="s">
        <v>237</v>
      </c>
      <c r="B336" s="12" t="s">
        <v>1304</v>
      </c>
      <c r="C336" t="s">
        <v>1366</v>
      </c>
    </row>
    <row r="337" spans="1:3" ht="12.75">
      <c r="A337" t="s">
        <v>238</v>
      </c>
      <c r="B337" s="12" t="s">
        <v>1345</v>
      </c>
      <c r="C337" t="s">
        <v>1368</v>
      </c>
    </row>
    <row r="338" spans="1:3" ht="12.75">
      <c r="A338" t="s">
        <v>239</v>
      </c>
      <c r="B338" s="12" t="s">
        <v>1300</v>
      </c>
      <c r="C338" t="s">
        <v>1354</v>
      </c>
    </row>
    <row r="339" spans="1:3" ht="12.75">
      <c r="A339" t="s">
        <v>1024</v>
      </c>
      <c r="B339" s="12" t="s">
        <v>1300</v>
      </c>
      <c r="C339" t="s">
        <v>1362</v>
      </c>
    </row>
    <row r="340" spans="1:3" ht="12.75">
      <c r="A340" t="s">
        <v>240</v>
      </c>
      <c r="B340" s="12" t="s">
        <v>1347</v>
      </c>
      <c r="C340" t="s">
        <v>1360</v>
      </c>
    </row>
    <row r="341" spans="1:3" ht="12.75">
      <c r="A341" t="s">
        <v>241</v>
      </c>
      <c r="B341" s="12" t="s">
        <v>1343</v>
      </c>
      <c r="C341" t="s">
        <v>1364</v>
      </c>
    </row>
    <row r="342" spans="1:3" ht="12.75">
      <c r="A342" t="s">
        <v>242</v>
      </c>
      <c r="B342" s="12" t="s">
        <v>1343</v>
      </c>
      <c r="C342" t="s">
        <v>1359</v>
      </c>
    </row>
    <row r="343" spans="1:3" ht="12.75">
      <c r="A343" t="s">
        <v>1025</v>
      </c>
      <c r="B343" s="12" t="s">
        <v>1347</v>
      </c>
      <c r="C343" t="s">
        <v>1362</v>
      </c>
    </row>
    <row r="344" spans="1:3" ht="12.75">
      <c r="A344" t="s">
        <v>236</v>
      </c>
      <c r="B344" s="12" t="s">
        <v>1303</v>
      </c>
      <c r="C344" t="s">
        <v>1358</v>
      </c>
    </row>
    <row r="345" spans="1:3" ht="12.75">
      <c r="A345" t="s">
        <v>243</v>
      </c>
      <c r="B345" s="12" t="s">
        <v>1344</v>
      </c>
      <c r="C345" t="s">
        <v>1363</v>
      </c>
    </row>
    <row r="346" spans="1:3" ht="12.75">
      <c r="A346" t="s">
        <v>244</v>
      </c>
      <c r="B346" s="12" t="s">
        <v>1348</v>
      </c>
      <c r="C346" t="s">
        <v>25</v>
      </c>
    </row>
    <row r="347" spans="1:3" ht="12.75">
      <c r="A347" t="s">
        <v>1026</v>
      </c>
      <c r="B347" s="12" t="s">
        <v>1303</v>
      </c>
      <c r="C347" t="s">
        <v>1366</v>
      </c>
    </row>
    <row r="348" spans="1:3" ht="12.75">
      <c r="A348" t="s">
        <v>245</v>
      </c>
      <c r="B348" s="12" t="s">
        <v>1303</v>
      </c>
      <c r="C348" t="s">
        <v>25</v>
      </c>
    </row>
    <row r="349" spans="1:3" ht="12.75">
      <c r="A349" t="s">
        <v>246</v>
      </c>
      <c r="B349" s="12" t="s">
        <v>1347</v>
      </c>
      <c r="C349" t="s">
        <v>1363</v>
      </c>
    </row>
    <row r="350" spans="1:3" ht="12.75">
      <c r="A350" t="s">
        <v>248</v>
      </c>
      <c r="B350" s="12" t="s">
        <v>1353</v>
      </c>
      <c r="C350" t="s">
        <v>25</v>
      </c>
    </row>
    <row r="351" spans="1:3" ht="12.75">
      <c r="A351" t="s">
        <v>1162</v>
      </c>
      <c r="B351" s="12" t="s">
        <v>1300</v>
      </c>
      <c r="C351" t="s">
        <v>1368</v>
      </c>
    </row>
    <row r="352" spans="1:3" ht="12.75">
      <c r="A352" t="s">
        <v>249</v>
      </c>
      <c r="B352" s="12" t="s">
        <v>1304</v>
      </c>
      <c r="C352" t="s">
        <v>1358</v>
      </c>
    </row>
    <row r="353" spans="1:3" ht="12.75">
      <c r="A353" t="s">
        <v>1163</v>
      </c>
      <c r="B353" s="12" t="s">
        <v>1302</v>
      </c>
      <c r="C353" t="s">
        <v>1346</v>
      </c>
    </row>
    <row r="354" spans="1:3" ht="12.75">
      <c r="A354" t="s">
        <v>250</v>
      </c>
      <c r="B354" s="12" t="s">
        <v>1353</v>
      </c>
      <c r="C354" t="s">
        <v>1364</v>
      </c>
    </row>
    <row r="355" spans="1:3" ht="12.75">
      <c r="A355" t="s">
        <v>247</v>
      </c>
      <c r="B355" s="12" t="s">
        <v>1303</v>
      </c>
      <c r="C355" t="s">
        <v>1369</v>
      </c>
    </row>
    <row r="356" spans="1:3" ht="12.75">
      <c r="A356" t="s">
        <v>251</v>
      </c>
      <c r="B356" s="12" t="s">
        <v>1303</v>
      </c>
      <c r="C356" t="s">
        <v>1369</v>
      </c>
    </row>
    <row r="357" spans="1:3" ht="12.75">
      <c r="A357" t="s">
        <v>252</v>
      </c>
      <c r="B357" s="12" t="s">
        <v>1350</v>
      </c>
      <c r="C357" t="s">
        <v>1369</v>
      </c>
    </row>
    <row r="358" spans="1:3" ht="12.75">
      <c r="A358" t="s">
        <v>253</v>
      </c>
      <c r="B358" s="12" t="s">
        <v>1350</v>
      </c>
      <c r="C358" t="s">
        <v>1365</v>
      </c>
    </row>
    <row r="359" spans="1:3" ht="12.75">
      <c r="A359" t="s">
        <v>254</v>
      </c>
      <c r="B359" s="12" t="s">
        <v>1348</v>
      </c>
      <c r="C359" t="s">
        <v>1365</v>
      </c>
    </row>
    <row r="360" spans="1:3" ht="12.75">
      <c r="A360" t="s">
        <v>255</v>
      </c>
      <c r="B360" s="12" t="s">
        <v>1343</v>
      </c>
      <c r="C360" t="s">
        <v>1362</v>
      </c>
    </row>
    <row r="361" spans="1:3" ht="12.75">
      <c r="A361" t="s">
        <v>1164</v>
      </c>
      <c r="B361" s="12" t="s">
        <v>1345</v>
      </c>
      <c r="C361" t="s">
        <v>1362</v>
      </c>
    </row>
    <row r="362" spans="1:3" ht="12.75">
      <c r="A362" t="s">
        <v>256</v>
      </c>
      <c r="B362" s="12" t="s">
        <v>1348</v>
      </c>
      <c r="C362" t="s">
        <v>1366</v>
      </c>
    </row>
    <row r="363" spans="1:3" ht="12.75">
      <c r="A363" t="s">
        <v>1165</v>
      </c>
      <c r="B363" s="12" t="s">
        <v>1343</v>
      </c>
      <c r="C363" t="s">
        <v>1366</v>
      </c>
    </row>
    <row r="364" spans="1:3" ht="12.75">
      <c r="A364" t="s">
        <v>257</v>
      </c>
      <c r="B364" s="12" t="s">
        <v>1300</v>
      </c>
      <c r="C364" t="s">
        <v>1359</v>
      </c>
    </row>
    <row r="365" spans="1:3" ht="12.75">
      <c r="A365" t="s">
        <v>258</v>
      </c>
      <c r="B365" s="12" t="s">
        <v>1347</v>
      </c>
      <c r="C365" t="s">
        <v>1361</v>
      </c>
    </row>
    <row r="366" spans="1:3" ht="12.75">
      <c r="A366" t="s">
        <v>259</v>
      </c>
      <c r="B366" s="12" t="s">
        <v>1303</v>
      </c>
      <c r="C366" t="s">
        <v>1358</v>
      </c>
    </row>
    <row r="367" spans="1:3" ht="12.75">
      <c r="A367" t="s">
        <v>260</v>
      </c>
      <c r="B367" s="12" t="s">
        <v>1348</v>
      </c>
      <c r="C367" t="s">
        <v>1367</v>
      </c>
    </row>
    <row r="368" spans="1:3" ht="12.75">
      <c r="A368" t="s">
        <v>1450</v>
      </c>
      <c r="B368" s="12" t="s">
        <v>1353</v>
      </c>
      <c r="C368" t="s">
        <v>25</v>
      </c>
    </row>
    <row r="369" spans="1:3" ht="12.75">
      <c r="A369" t="s">
        <v>261</v>
      </c>
      <c r="B369" s="12" t="s">
        <v>1345</v>
      </c>
      <c r="C369" t="s">
        <v>1368</v>
      </c>
    </row>
    <row r="370" spans="1:3" ht="12.75">
      <c r="A370" t="s">
        <v>1166</v>
      </c>
      <c r="B370" s="12" t="s">
        <v>1301</v>
      </c>
      <c r="C370" t="s">
        <v>1366</v>
      </c>
    </row>
    <row r="371" spans="1:3" ht="12.75">
      <c r="A371" t="s">
        <v>262</v>
      </c>
      <c r="B371" s="12" t="s">
        <v>1303</v>
      </c>
      <c r="C371" t="s">
        <v>1366</v>
      </c>
    </row>
    <row r="372" spans="1:3" ht="12.75">
      <c r="A372" t="s">
        <v>263</v>
      </c>
      <c r="B372" s="12" t="s">
        <v>1353</v>
      </c>
      <c r="C372" t="s">
        <v>25</v>
      </c>
    </row>
    <row r="373" spans="1:3" ht="12.75">
      <c r="A373" t="s">
        <v>264</v>
      </c>
      <c r="B373" s="12" t="s">
        <v>1303</v>
      </c>
      <c r="C373" t="s">
        <v>1366</v>
      </c>
    </row>
    <row r="374" spans="1:3" ht="12.75">
      <c r="A374" t="s">
        <v>1167</v>
      </c>
      <c r="B374" s="12" t="s">
        <v>1304</v>
      </c>
      <c r="C374" t="s">
        <v>1359</v>
      </c>
    </row>
    <row r="375" spans="1:3" ht="12.75">
      <c r="A375" t="s">
        <v>1027</v>
      </c>
      <c r="B375" s="12" t="s">
        <v>1304</v>
      </c>
      <c r="C375" t="s">
        <v>1364</v>
      </c>
    </row>
    <row r="376" spans="1:3" ht="12.75">
      <c r="A376" t="s">
        <v>265</v>
      </c>
      <c r="B376" s="12" t="s">
        <v>1347</v>
      </c>
      <c r="C376" t="s">
        <v>1361</v>
      </c>
    </row>
    <row r="377" spans="1:3" ht="12.75">
      <c r="A377" t="s">
        <v>266</v>
      </c>
      <c r="B377" s="12" t="s">
        <v>1303</v>
      </c>
      <c r="C377" t="s">
        <v>1365</v>
      </c>
    </row>
    <row r="378" spans="1:3" ht="12.75">
      <c r="A378" t="s">
        <v>267</v>
      </c>
      <c r="B378" s="12" t="s">
        <v>1300</v>
      </c>
      <c r="C378" t="s">
        <v>1365</v>
      </c>
    </row>
    <row r="379" spans="1:3" ht="12.75">
      <c r="A379" t="s">
        <v>1451</v>
      </c>
      <c r="B379" s="12" t="s">
        <v>1347</v>
      </c>
      <c r="C379" t="s">
        <v>1360</v>
      </c>
    </row>
    <row r="380" spans="1:3" ht="12.75">
      <c r="A380" t="s">
        <v>1168</v>
      </c>
      <c r="B380" s="12" t="s">
        <v>1347</v>
      </c>
      <c r="C380" t="s">
        <v>1368</v>
      </c>
    </row>
    <row r="381" spans="1:3" ht="12.75">
      <c r="A381" t="s">
        <v>268</v>
      </c>
      <c r="B381" s="12" t="s">
        <v>1343</v>
      </c>
      <c r="C381" t="s">
        <v>1367</v>
      </c>
    </row>
    <row r="382" spans="1:3" ht="12.75">
      <c r="A382" t="s">
        <v>1028</v>
      </c>
      <c r="B382" s="12" t="s">
        <v>1303</v>
      </c>
      <c r="C382" t="s">
        <v>1365</v>
      </c>
    </row>
    <row r="383" spans="1:3" ht="12.75">
      <c r="A383" t="s">
        <v>1029</v>
      </c>
      <c r="B383" s="12" t="s">
        <v>1301</v>
      </c>
      <c r="C383" t="s">
        <v>1361</v>
      </c>
    </row>
    <row r="384" spans="1:3" ht="12.75">
      <c r="A384" t="s">
        <v>269</v>
      </c>
      <c r="B384" s="12" t="s">
        <v>1348</v>
      </c>
      <c r="C384" t="s">
        <v>1368</v>
      </c>
    </row>
    <row r="385" spans="1:3" ht="12.75">
      <c r="A385" t="s">
        <v>270</v>
      </c>
      <c r="B385" s="12" t="s">
        <v>1344</v>
      </c>
      <c r="C385" t="s">
        <v>1367</v>
      </c>
    </row>
    <row r="386" spans="1:3" ht="12.75">
      <c r="A386" t="s">
        <v>271</v>
      </c>
      <c r="B386" s="12" t="s">
        <v>1343</v>
      </c>
      <c r="C386" t="s">
        <v>1363</v>
      </c>
    </row>
    <row r="387" spans="1:3" ht="12.75">
      <c r="A387" t="s">
        <v>1169</v>
      </c>
      <c r="B387" s="12" t="s">
        <v>1350</v>
      </c>
      <c r="C387" t="s">
        <v>1364</v>
      </c>
    </row>
    <row r="388" spans="1:3" ht="12.75">
      <c r="A388" t="s">
        <v>1030</v>
      </c>
      <c r="B388" s="12" t="s">
        <v>1302</v>
      </c>
      <c r="C388" t="s">
        <v>1359</v>
      </c>
    </row>
    <row r="389" spans="1:3" ht="12.75">
      <c r="A389" t="s">
        <v>272</v>
      </c>
      <c r="B389" s="12" t="s">
        <v>1300</v>
      </c>
      <c r="C389" t="s">
        <v>1365</v>
      </c>
    </row>
    <row r="390" spans="1:3" ht="12.75">
      <c r="A390" t="s">
        <v>273</v>
      </c>
      <c r="B390" s="12" t="s">
        <v>1344</v>
      </c>
      <c r="C390" t="s">
        <v>1367</v>
      </c>
    </row>
    <row r="391" spans="1:3" ht="12.75">
      <c r="A391" t="s">
        <v>1031</v>
      </c>
      <c r="B391" s="12" t="s">
        <v>1347</v>
      </c>
      <c r="C391" t="s">
        <v>1367</v>
      </c>
    </row>
    <row r="392" spans="1:3" ht="12.75">
      <c r="A392" t="s">
        <v>274</v>
      </c>
      <c r="B392" s="12" t="s">
        <v>1353</v>
      </c>
      <c r="C392" t="s">
        <v>1369</v>
      </c>
    </row>
    <row r="393" spans="1:3" ht="12.75">
      <c r="A393" t="s">
        <v>275</v>
      </c>
      <c r="B393" s="12" t="s">
        <v>1345</v>
      </c>
      <c r="C393" t="s">
        <v>1346</v>
      </c>
    </row>
    <row r="394" spans="1:3" ht="12.75">
      <c r="A394" t="s">
        <v>276</v>
      </c>
      <c r="B394" s="12" t="s">
        <v>1348</v>
      </c>
      <c r="C394" t="s">
        <v>1369</v>
      </c>
    </row>
    <row r="395" spans="1:3" ht="12.75">
      <c r="A395" t="s">
        <v>277</v>
      </c>
      <c r="B395" s="12" t="s">
        <v>1353</v>
      </c>
      <c r="C395" t="s">
        <v>25</v>
      </c>
    </row>
    <row r="396" spans="1:3" ht="12.75">
      <c r="A396" t="s">
        <v>278</v>
      </c>
      <c r="B396" s="12" t="s">
        <v>1348</v>
      </c>
      <c r="C396" t="s">
        <v>1358</v>
      </c>
    </row>
    <row r="397" spans="1:3" ht="12.75">
      <c r="A397" t="s">
        <v>1032</v>
      </c>
      <c r="B397" s="12" t="s">
        <v>1303</v>
      </c>
      <c r="C397" t="s">
        <v>1361</v>
      </c>
    </row>
    <row r="398" spans="1:3" ht="12.75">
      <c r="A398" t="s">
        <v>1170</v>
      </c>
      <c r="B398" s="12" t="s">
        <v>1343</v>
      </c>
      <c r="C398" t="s">
        <v>25</v>
      </c>
    </row>
    <row r="399" spans="1:3" ht="12.75">
      <c r="A399" t="s">
        <v>279</v>
      </c>
      <c r="B399" s="12" t="s">
        <v>1300</v>
      </c>
      <c r="C399" t="s">
        <v>1346</v>
      </c>
    </row>
    <row r="400" spans="1:3" ht="12.75">
      <c r="A400" t="s">
        <v>280</v>
      </c>
      <c r="B400" s="12" t="s">
        <v>1302</v>
      </c>
      <c r="C400" t="s">
        <v>1363</v>
      </c>
    </row>
    <row r="401" spans="1:3" ht="12.75">
      <c r="A401" t="s">
        <v>281</v>
      </c>
      <c r="B401" s="12" t="s">
        <v>1350</v>
      </c>
      <c r="C401" t="s">
        <v>1368</v>
      </c>
    </row>
    <row r="402" spans="1:3" ht="12.75">
      <c r="A402" t="s">
        <v>1452</v>
      </c>
      <c r="B402" s="12" t="s">
        <v>1300</v>
      </c>
      <c r="C402" t="s">
        <v>1362</v>
      </c>
    </row>
    <row r="403" spans="1:3" ht="12.75">
      <c r="A403" t="s">
        <v>1171</v>
      </c>
      <c r="B403" s="12" t="s">
        <v>1300</v>
      </c>
      <c r="C403" t="s">
        <v>1363</v>
      </c>
    </row>
    <row r="404" spans="1:3" ht="12.75">
      <c r="A404" t="s">
        <v>282</v>
      </c>
      <c r="B404" s="12" t="s">
        <v>1353</v>
      </c>
      <c r="C404" t="s">
        <v>1368</v>
      </c>
    </row>
    <row r="405" spans="1:3" ht="12.75">
      <c r="A405" t="s">
        <v>1172</v>
      </c>
      <c r="B405" s="12" t="s">
        <v>1300</v>
      </c>
      <c r="C405" t="s">
        <v>1368</v>
      </c>
    </row>
    <row r="406" spans="1:3" ht="12.75">
      <c r="A406" t="s">
        <v>1033</v>
      </c>
      <c r="B406" s="12" t="s">
        <v>1350</v>
      </c>
      <c r="C406" t="s">
        <v>1365</v>
      </c>
    </row>
    <row r="407" spans="1:3" ht="12.75">
      <c r="A407" t="s">
        <v>283</v>
      </c>
      <c r="B407" s="12" t="s">
        <v>1301</v>
      </c>
      <c r="C407" t="s">
        <v>1360</v>
      </c>
    </row>
    <row r="408" spans="1:3" ht="12.75">
      <c r="A408" t="s">
        <v>284</v>
      </c>
      <c r="B408" s="12" t="s">
        <v>1353</v>
      </c>
      <c r="C408" t="s">
        <v>1369</v>
      </c>
    </row>
    <row r="409" spans="1:3" ht="12.75">
      <c r="A409" t="s">
        <v>285</v>
      </c>
      <c r="B409" s="12" t="s">
        <v>1348</v>
      </c>
      <c r="C409" t="s">
        <v>1346</v>
      </c>
    </row>
    <row r="410" spans="1:3" ht="12.75">
      <c r="A410" t="s">
        <v>286</v>
      </c>
      <c r="B410" s="12" t="s">
        <v>1345</v>
      </c>
      <c r="C410" t="s">
        <v>1361</v>
      </c>
    </row>
    <row r="411" spans="1:3" ht="12.75">
      <c r="A411" t="s">
        <v>287</v>
      </c>
      <c r="B411" s="12" t="s">
        <v>1300</v>
      </c>
      <c r="C411" t="s">
        <v>1368</v>
      </c>
    </row>
    <row r="412" spans="1:3" ht="12.75">
      <c r="A412" t="s">
        <v>1453</v>
      </c>
      <c r="B412" s="12" t="s">
        <v>1345</v>
      </c>
      <c r="C412" t="s">
        <v>1369</v>
      </c>
    </row>
    <row r="413" spans="1:3" ht="12.75">
      <c r="A413" t="s">
        <v>1034</v>
      </c>
      <c r="B413" s="12" t="s">
        <v>1347</v>
      </c>
      <c r="C413" t="s">
        <v>1362</v>
      </c>
    </row>
    <row r="414" spans="1:3" ht="12.75">
      <c r="A414" t="s">
        <v>1173</v>
      </c>
      <c r="B414" s="12" t="s">
        <v>1300</v>
      </c>
      <c r="C414" t="s">
        <v>1368</v>
      </c>
    </row>
    <row r="415" spans="1:3" ht="12.75">
      <c r="A415" t="s">
        <v>288</v>
      </c>
      <c r="B415" s="12" t="s">
        <v>1353</v>
      </c>
      <c r="C415" t="s">
        <v>1365</v>
      </c>
    </row>
    <row r="416" spans="1:3" ht="12.75">
      <c r="A416" t="s">
        <v>289</v>
      </c>
      <c r="B416" s="12" t="s">
        <v>1343</v>
      </c>
      <c r="C416" t="s">
        <v>25</v>
      </c>
    </row>
    <row r="417" spans="1:3" ht="12.75">
      <c r="A417" t="s">
        <v>1454</v>
      </c>
      <c r="B417" s="12" t="s">
        <v>1300</v>
      </c>
      <c r="C417" t="s">
        <v>1359</v>
      </c>
    </row>
    <row r="418" spans="1:3" ht="12.75">
      <c r="A418" t="s">
        <v>290</v>
      </c>
      <c r="B418" s="12" t="s">
        <v>1300</v>
      </c>
      <c r="C418" t="s">
        <v>1359</v>
      </c>
    </row>
    <row r="419" spans="1:3" ht="12.75">
      <c r="A419" t="s">
        <v>291</v>
      </c>
      <c r="B419" s="12" t="s">
        <v>1343</v>
      </c>
      <c r="C419" t="s">
        <v>1358</v>
      </c>
    </row>
    <row r="420" spans="1:3" ht="12.75">
      <c r="A420" t="s">
        <v>1035</v>
      </c>
      <c r="B420" s="12" t="s">
        <v>1303</v>
      </c>
      <c r="C420" t="s">
        <v>1364</v>
      </c>
    </row>
    <row r="421" spans="1:3" ht="12.75">
      <c r="A421" t="s">
        <v>292</v>
      </c>
      <c r="B421" s="12" t="s">
        <v>1347</v>
      </c>
      <c r="C421" t="s">
        <v>1362</v>
      </c>
    </row>
    <row r="422" spans="1:3" ht="12.75">
      <c r="A422" t="s">
        <v>293</v>
      </c>
      <c r="B422" s="12" t="s">
        <v>1353</v>
      </c>
      <c r="C422" t="s">
        <v>1369</v>
      </c>
    </row>
    <row r="423" spans="1:3" ht="12.75">
      <c r="A423" t="s">
        <v>294</v>
      </c>
      <c r="B423" s="12" t="s">
        <v>1300</v>
      </c>
      <c r="C423" t="s">
        <v>1360</v>
      </c>
    </row>
    <row r="424" spans="1:3" ht="12.75">
      <c r="A424" t="s">
        <v>1174</v>
      </c>
      <c r="B424" s="12" t="s">
        <v>1303</v>
      </c>
      <c r="C424" t="s">
        <v>1366</v>
      </c>
    </row>
    <row r="425" spans="1:3" ht="12.75">
      <c r="A425" t="s">
        <v>295</v>
      </c>
      <c r="B425" s="12" t="s">
        <v>1353</v>
      </c>
      <c r="C425" t="s">
        <v>1349</v>
      </c>
    </row>
    <row r="426" spans="1:3" ht="12.75">
      <c r="A426" t="s">
        <v>1175</v>
      </c>
      <c r="B426" s="12" t="s">
        <v>1300</v>
      </c>
      <c r="C426" t="s">
        <v>1362</v>
      </c>
    </row>
    <row r="427" spans="1:3" ht="12.75">
      <c r="A427" t="s">
        <v>296</v>
      </c>
      <c r="B427" s="12" t="s">
        <v>1345</v>
      </c>
      <c r="C427" t="s">
        <v>1362</v>
      </c>
    </row>
    <row r="428" spans="1:3" ht="12.75">
      <c r="A428" t="s">
        <v>297</v>
      </c>
      <c r="B428" s="12" t="s">
        <v>1303</v>
      </c>
      <c r="C428" t="s">
        <v>1349</v>
      </c>
    </row>
    <row r="429" spans="1:3" ht="12.75">
      <c r="A429" t="s">
        <v>298</v>
      </c>
      <c r="B429" s="12" t="s">
        <v>1350</v>
      </c>
      <c r="C429" t="s">
        <v>1364</v>
      </c>
    </row>
    <row r="430" spans="1:3" ht="12.75">
      <c r="A430" t="s">
        <v>1036</v>
      </c>
      <c r="B430" s="12" t="s">
        <v>1345</v>
      </c>
      <c r="C430" t="s">
        <v>1358</v>
      </c>
    </row>
    <row r="431" spans="1:3" ht="12.75">
      <c r="A431" t="s">
        <v>1455</v>
      </c>
      <c r="B431" s="12" t="s">
        <v>1302</v>
      </c>
      <c r="C431" t="s">
        <v>1358</v>
      </c>
    </row>
    <row r="432" spans="1:3" ht="12.75">
      <c r="A432" t="s">
        <v>299</v>
      </c>
      <c r="B432" s="12" t="s">
        <v>1347</v>
      </c>
      <c r="C432" t="s">
        <v>1360</v>
      </c>
    </row>
    <row r="433" spans="1:3" ht="12.75">
      <c r="A433" t="s">
        <v>300</v>
      </c>
      <c r="B433" s="12" t="s">
        <v>1300</v>
      </c>
      <c r="C433" t="s">
        <v>1359</v>
      </c>
    </row>
    <row r="434" spans="1:3" ht="12.75">
      <c r="A434" t="s">
        <v>1456</v>
      </c>
      <c r="B434" s="12" t="s">
        <v>1301</v>
      </c>
      <c r="C434" t="s">
        <v>1364</v>
      </c>
    </row>
    <row r="435" spans="1:3" ht="12.75">
      <c r="A435" t="s">
        <v>301</v>
      </c>
      <c r="B435" s="12" t="s">
        <v>1350</v>
      </c>
      <c r="C435" t="s">
        <v>1359</v>
      </c>
    </row>
    <row r="436" spans="1:3" ht="12.75">
      <c r="A436" t="s">
        <v>302</v>
      </c>
      <c r="B436" s="12" t="s">
        <v>1301</v>
      </c>
      <c r="C436" t="s">
        <v>1349</v>
      </c>
    </row>
    <row r="437" spans="1:3" ht="12.75">
      <c r="A437" t="s">
        <v>303</v>
      </c>
      <c r="B437" s="12" t="s">
        <v>1348</v>
      </c>
      <c r="C437" t="s">
        <v>1366</v>
      </c>
    </row>
    <row r="438" spans="1:3" ht="12.75">
      <c r="A438" t="s">
        <v>304</v>
      </c>
      <c r="B438" s="12" t="s">
        <v>1300</v>
      </c>
      <c r="C438" t="s">
        <v>1361</v>
      </c>
    </row>
    <row r="439" spans="1:3" ht="12.75">
      <c r="A439" t="s">
        <v>305</v>
      </c>
      <c r="B439" s="12" t="s">
        <v>1300</v>
      </c>
      <c r="C439" t="s">
        <v>1367</v>
      </c>
    </row>
    <row r="440" spans="1:3" ht="12.75">
      <c r="A440" t="s">
        <v>1037</v>
      </c>
      <c r="B440" s="12" t="s">
        <v>1300</v>
      </c>
      <c r="C440" t="s">
        <v>1349</v>
      </c>
    </row>
    <row r="441" spans="1:3" ht="12.75">
      <c r="A441" t="s">
        <v>306</v>
      </c>
      <c r="B441" s="12" t="s">
        <v>1353</v>
      </c>
      <c r="C441" t="s">
        <v>1362</v>
      </c>
    </row>
    <row r="442" spans="1:3" ht="12.75">
      <c r="A442" t="s">
        <v>307</v>
      </c>
      <c r="B442" s="12" t="s">
        <v>1301</v>
      </c>
      <c r="C442" t="s">
        <v>1362</v>
      </c>
    </row>
    <row r="443" spans="1:3" ht="12.75">
      <c r="A443" t="s">
        <v>1038</v>
      </c>
      <c r="B443" s="12" t="s">
        <v>1348</v>
      </c>
      <c r="C443" t="s">
        <v>1363</v>
      </c>
    </row>
    <row r="444" spans="1:3" ht="12.75">
      <c r="A444" t="s">
        <v>308</v>
      </c>
      <c r="B444" s="12" t="s">
        <v>1353</v>
      </c>
      <c r="C444" t="s">
        <v>1349</v>
      </c>
    </row>
    <row r="445" spans="1:3" ht="12.75">
      <c r="A445" t="s">
        <v>1039</v>
      </c>
      <c r="B445" s="12" t="s">
        <v>1300</v>
      </c>
      <c r="C445" t="s">
        <v>1369</v>
      </c>
    </row>
    <row r="446" spans="1:3" ht="12.75">
      <c r="A446" t="s">
        <v>1176</v>
      </c>
      <c r="B446" s="12" t="s">
        <v>1353</v>
      </c>
      <c r="C446" t="s">
        <v>1354</v>
      </c>
    </row>
    <row r="447" spans="1:3" ht="12.75">
      <c r="A447" t="s">
        <v>309</v>
      </c>
      <c r="B447" s="12" t="s">
        <v>1300</v>
      </c>
      <c r="C447" t="s">
        <v>1362</v>
      </c>
    </row>
    <row r="448" spans="1:3" ht="12.75">
      <c r="A448" t="s">
        <v>310</v>
      </c>
      <c r="B448" s="12" t="s">
        <v>1303</v>
      </c>
      <c r="C448" t="s">
        <v>1369</v>
      </c>
    </row>
    <row r="449" spans="1:3" ht="12.75">
      <c r="A449" t="s">
        <v>311</v>
      </c>
      <c r="B449" s="12" t="s">
        <v>1350</v>
      </c>
      <c r="C449" t="s">
        <v>1369</v>
      </c>
    </row>
    <row r="450" spans="1:3" ht="12.75">
      <c r="A450" t="s">
        <v>312</v>
      </c>
      <c r="B450" s="12" t="s">
        <v>1303</v>
      </c>
      <c r="C450" t="s">
        <v>1365</v>
      </c>
    </row>
    <row r="451" spans="1:3" ht="12.75">
      <c r="A451" t="s">
        <v>313</v>
      </c>
      <c r="B451" s="12" t="s">
        <v>1300</v>
      </c>
      <c r="C451" t="s">
        <v>1354</v>
      </c>
    </row>
    <row r="452" spans="1:3" ht="12.75">
      <c r="A452" t="s">
        <v>314</v>
      </c>
      <c r="B452" s="12" t="s">
        <v>1303</v>
      </c>
      <c r="C452" t="s">
        <v>1359</v>
      </c>
    </row>
    <row r="453" spans="1:3" ht="12.75">
      <c r="A453" t="s">
        <v>1040</v>
      </c>
      <c r="B453" s="12" t="s">
        <v>1347</v>
      </c>
      <c r="C453" t="s">
        <v>1346</v>
      </c>
    </row>
    <row r="454" spans="1:3" ht="12.75">
      <c r="A454" t="s">
        <v>315</v>
      </c>
      <c r="B454" s="12" t="s">
        <v>1353</v>
      </c>
      <c r="C454" t="s">
        <v>1349</v>
      </c>
    </row>
    <row r="455" spans="1:3" ht="12.75">
      <c r="A455" t="s">
        <v>316</v>
      </c>
      <c r="B455" s="12" t="s">
        <v>1348</v>
      </c>
      <c r="C455" t="s">
        <v>1365</v>
      </c>
    </row>
    <row r="456" spans="1:3" ht="12.75">
      <c r="A456" t="s">
        <v>317</v>
      </c>
      <c r="B456" s="12" t="s">
        <v>1345</v>
      </c>
      <c r="C456" t="s">
        <v>1363</v>
      </c>
    </row>
    <row r="457" spans="1:3" ht="12.75">
      <c r="A457" t="s">
        <v>1177</v>
      </c>
      <c r="B457" s="12" t="s">
        <v>1300</v>
      </c>
      <c r="C457" t="s">
        <v>1354</v>
      </c>
    </row>
    <row r="458" spans="1:3" ht="12.75">
      <c r="A458" t="s">
        <v>318</v>
      </c>
      <c r="B458" s="12" t="s">
        <v>1303</v>
      </c>
      <c r="C458" t="s">
        <v>1364</v>
      </c>
    </row>
    <row r="459" spans="1:3" ht="12.75">
      <c r="A459" t="s">
        <v>1178</v>
      </c>
      <c r="B459" s="12" t="s">
        <v>1300</v>
      </c>
      <c r="C459" t="s">
        <v>1346</v>
      </c>
    </row>
    <row r="460" spans="1:3" ht="12.75">
      <c r="A460" t="s">
        <v>319</v>
      </c>
      <c r="B460" s="12" t="s">
        <v>1303</v>
      </c>
      <c r="C460" t="s">
        <v>1361</v>
      </c>
    </row>
    <row r="461" spans="1:3" ht="12.75">
      <c r="A461" t="s">
        <v>320</v>
      </c>
      <c r="B461" s="12" t="s">
        <v>1303</v>
      </c>
      <c r="C461" t="s">
        <v>1349</v>
      </c>
    </row>
    <row r="462" spans="1:3" ht="12.75">
      <c r="A462" t="s">
        <v>1179</v>
      </c>
      <c r="B462" s="12" t="s">
        <v>1303</v>
      </c>
      <c r="C462" t="s">
        <v>1361</v>
      </c>
    </row>
    <row r="463" spans="1:3" ht="12.75">
      <c r="A463" t="s">
        <v>321</v>
      </c>
      <c r="B463" s="12" t="s">
        <v>1353</v>
      </c>
      <c r="C463" t="s">
        <v>1361</v>
      </c>
    </row>
    <row r="464" spans="1:3" ht="12.75">
      <c r="A464" t="s">
        <v>322</v>
      </c>
      <c r="B464" s="12" t="s">
        <v>1300</v>
      </c>
      <c r="C464" t="s">
        <v>1346</v>
      </c>
    </row>
    <row r="465" spans="1:3" ht="12.75">
      <c r="A465" t="s">
        <v>323</v>
      </c>
      <c r="B465" s="12" t="s">
        <v>1353</v>
      </c>
      <c r="C465" t="s">
        <v>1359</v>
      </c>
    </row>
    <row r="466" spans="1:3" ht="12.75">
      <c r="A466" t="s">
        <v>324</v>
      </c>
      <c r="B466" s="12" t="s">
        <v>1343</v>
      </c>
      <c r="C466" t="s">
        <v>1349</v>
      </c>
    </row>
    <row r="467" spans="1:3" ht="12.75">
      <c r="A467" t="s">
        <v>1180</v>
      </c>
      <c r="B467" s="12" t="s">
        <v>1348</v>
      </c>
      <c r="C467" t="s">
        <v>1364</v>
      </c>
    </row>
    <row r="468" spans="1:3" ht="12.75">
      <c r="A468" t="s">
        <v>1041</v>
      </c>
      <c r="B468" s="12" t="s">
        <v>1302</v>
      </c>
      <c r="C468" t="s">
        <v>1361</v>
      </c>
    </row>
    <row r="469" spans="1:3" ht="12.75">
      <c r="A469" t="s">
        <v>1042</v>
      </c>
      <c r="B469" s="12" t="s">
        <v>1347</v>
      </c>
      <c r="C469" t="s">
        <v>1349</v>
      </c>
    </row>
    <row r="470" spans="1:3" ht="12.75">
      <c r="A470" t="s">
        <v>325</v>
      </c>
      <c r="B470" s="12" t="s">
        <v>1304</v>
      </c>
      <c r="C470" t="s">
        <v>1369</v>
      </c>
    </row>
    <row r="471" spans="1:3" ht="12.75">
      <c r="A471" t="s">
        <v>326</v>
      </c>
      <c r="B471" s="12" t="s">
        <v>1350</v>
      </c>
      <c r="C471" t="s">
        <v>1359</v>
      </c>
    </row>
    <row r="472" spans="1:3" ht="12.75">
      <c r="A472" t="s">
        <v>1043</v>
      </c>
      <c r="B472" s="12" t="s">
        <v>1303</v>
      </c>
      <c r="C472" t="s">
        <v>1358</v>
      </c>
    </row>
    <row r="473" spans="1:3" ht="12.75">
      <c r="A473" t="s">
        <v>327</v>
      </c>
      <c r="B473" s="12" t="s">
        <v>1353</v>
      </c>
      <c r="C473" t="s">
        <v>1365</v>
      </c>
    </row>
    <row r="474" spans="1:3" ht="12.75">
      <c r="A474" t="s">
        <v>328</v>
      </c>
      <c r="B474" s="12" t="s">
        <v>1353</v>
      </c>
      <c r="C474" t="s">
        <v>1354</v>
      </c>
    </row>
    <row r="475" spans="1:3" ht="12.75">
      <c r="A475" t="s">
        <v>329</v>
      </c>
      <c r="B475" s="12" t="s">
        <v>1348</v>
      </c>
      <c r="C475" t="s">
        <v>1366</v>
      </c>
    </row>
    <row r="476" spans="1:3" ht="12.75">
      <c r="A476" t="s">
        <v>330</v>
      </c>
      <c r="B476" s="12" t="s">
        <v>1345</v>
      </c>
      <c r="C476" t="s">
        <v>1361</v>
      </c>
    </row>
    <row r="477" spans="1:3" ht="12.75">
      <c r="A477" t="s">
        <v>1181</v>
      </c>
      <c r="B477" s="12" t="s">
        <v>1348</v>
      </c>
      <c r="C477" t="s">
        <v>1364</v>
      </c>
    </row>
    <row r="478" spans="1:3" ht="12.75">
      <c r="A478" t="s">
        <v>331</v>
      </c>
      <c r="B478" s="12" t="s">
        <v>1347</v>
      </c>
      <c r="C478" t="s">
        <v>1366</v>
      </c>
    </row>
    <row r="479" spans="1:3" ht="12.75">
      <c r="A479" t="s">
        <v>1182</v>
      </c>
      <c r="B479" s="12" t="s">
        <v>1300</v>
      </c>
      <c r="C479" t="s">
        <v>1367</v>
      </c>
    </row>
    <row r="480" spans="1:3" ht="12.75">
      <c r="A480" t="s">
        <v>332</v>
      </c>
      <c r="B480" s="12" t="s">
        <v>1350</v>
      </c>
      <c r="C480" t="s">
        <v>1361</v>
      </c>
    </row>
    <row r="481" spans="1:3" ht="12.75">
      <c r="A481" t="s">
        <v>333</v>
      </c>
      <c r="B481" s="12" t="s">
        <v>1303</v>
      </c>
      <c r="C481" t="s">
        <v>1361</v>
      </c>
    </row>
    <row r="482" spans="1:3" ht="12.75">
      <c r="A482" t="s">
        <v>334</v>
      </c>
      <c r="B482" s="12" t="s">
        <v>1302</v>
      </c>
      <c r="C482" t="s">
        <v>1359</v>
      </c>
    </row>
    <row r="483" spans="1:3" ht="12.75">
      <c r="A483" t="s">
        <v>335</v>
      </c>
      <c r="B483" s="12" t="s">
        <v>1348</v>
      </c>
      <c r="C483" t="s">
        <v>1363</v>
      </c>
    </row>
    <row r="484" spans="1:3" ht="12.75">
      <c r="A484" t="s">
        <v>1183</v>
      </c>
      <c r="B484" s="12" t="s">
        <v>1304</v>
      </c>
      <c r="C484" t="s">
        <v>1354</v>
      </c>
    </row>
    <row r="485" spans="1:3" ht="12.75">
      <c r="A485" t="s">
        <v>336</v>
      </c>
      <c r="B485" s="12" t="s">
        <v>1350</v>
      </c>
      <c r="C485" t="s">
        <v>1362</v>
      </c>
    </row>
    <row r="486" spans="1:3" ht="12.75">
      <c r="A486" t="s">
        <v>1044</v>
      </c>
      <c r="B486" s="12" t="s">
        <v>1300</v>
      </c>
      <c r="C486" t="s">
        <v>1358</v>
      </c>
    </row>
    <row r="487" spans="1:3" ht="12.75">
      <c r="A487" t="s">
        <v>1184</v>
      </c>
      <c r="B487" s="12" t="s">
        <v>1344</v>
      </c>
      <c r="C487" t="s">
        <v>1367</v>
      </c>
    </row>
    <row r="488" spans="1:3" ht="12.75">
      <c r="A488" t="s">
        <v>337</v>
      </c>
      <c r="B488" s="12" t="s">
        <v>1300</v>
      </c>
      <c r="C488" t="s">
        <v>1365</v>
      </c>
    </row>
    <row r="489" spans="1:3" ht="12.75">
      <c r="A489" t="s">
        <v>338</v>
      </c>
      <c r="B489" s="12" t="s">
        <v>1353</v>
      </c>
      <c r="C489" t="s">
        <v>1346</v>
      </c>
    </row>
    <row r="490" spans="1:3" ht="12.75">
      <c r="A490" t="s">
        <v>339</v>
      </c>
      <c r="B490" s="12" t="s">
        <v>1303</v>
      </c>
      <c r="C490" t="s">
        <v>1366</v>
      </c>
    </row>
    <row r="491" spans="1:3" ht="12.75">
      <c r="A491" t="s">
        <v>340</v>
      </c>
      <c r="B491" s="12" t="s">
        <v>1343</v>
      </c>
      <c r="C491" t="s">
        <v>1365</v>
      </c>
    </row>
    <row r="492" spans="1:3" ht="12.75">
      <c r="A492" t="s">
        <v>341</v>
      </c>
      <c r="B492" s="12" t="s">
        <v>1347</v>
      </c>
      <c r="C492" t="s">
        <v>1368</v>
      </c>
    </row>
    <row r="493" spans="1:3" ht="12.75">
      <c r="A493" t="s">
        <v>1185</v>
      </c>
      <c r="B493" s="12" t="s">
        <v>1300</v>
      </c>
      <c r="C493" t="s">
        <v>1366</v>
      </c>
    </row>
    <row r="494" spans="1:3" ht="12.75">
      <c r="A494" t="s">
        <v>342</v>
      </c>
      <c r="B494" s="12" t="s">
        <v>1343</v>
      </c>
      <c r="C494" t="s">
        <v>1365</v>
      </c>
    </row>
    <row r="495" spans="1:3" ht="12.75">
      <c r="A495" t="s">
        <v>343</v>
      </c>
      <c r="B495" s="12" t="s">
        <v>1347</v>
      </c>
      <c r="C495" t="s">
        <v>1369</v>
      </c>
    </row>
    <row r="496" spans="1:3" ht="12.75">
      <c r="A496" t="s">
        <v>344</v>
      </c>
      <c r="B496" s="12" t="s">
        <v>1353</v>
      </c>
      <c r="C496" t="s">
        <v>1360</v>
      </c>
    </row>
    <row r="497" spans="1:3" ht="12.75">
      <c r="A497" t="s">
        <v>1186</v>
      </c>
      <c r="B497" s="12" t="s">
        <v>1350</v>
      </c>
      <c r="C497" t="s">
        <v>1364</v>
      </c>
    </row>
    <row r="498" spans="1:3" ht="12.75">
      <c r="A498" t="s">
        <v>345</v>
      </c>
      <c r="B498" s="12" t="s">
        <v>1303</v>
      </c>
      <c r="C498" t="s">
        <v>1367</v>
      </c>
    </row>
    <row r="499" spans="1:3" ht="12.75">
      <c r="A499" t="s">
        <v>1045</v>
      </c>
      <c r="B499" s="12" t="s">
        <v>1302</v>
      </c>
      <c r="C499" t="s">
        <v>1368</v>
      </c>
    </row>
    <row r="500" spans="1:3" ht="12.75">
      <c r="A500" t="s">
        <v>1457</v>
      </c>
      <c r="B500" s="12" t="s">
        <v>1348</v>
      </c>
      <c r="C500" t="s">
        <v>1361</v>
      </c>
    </row>
    <row r="501" spans="1:3" ht="12.75">
      <c r="A501" t="s">
        <v>346</v>
      </c>
      <c r="B501" s="12" t="s">
        <v>1300</v>
      </c>
      <c r="C501" t="s">
        <v>1354</v>
      </c>
    </row>
    <row r="502" spans="1:3" ht="12.75">
      <c r="A502" t="s">
        <v>1046</v>
      </c>
      <c r="B502" s="12" t="s">
        <v>1302</v>
      </c>
      <c r="C502" t="s">
        <v>1364</v>
      </c>
    </row>
    <row r="503" spans="1:3" ht="12.75">
      <c r="A503" t="s">
        <v>347</v>
      </c>
      <c r="B503" s="12" t="s">
        <v>1304</v>
      </c>
      <c r="C503" t="s">
        <v>1363</v>
      </c>
    </row>
    <row r="504" spans="1:3" ht="12.75">
      <c r="A504" t="s">
        <v>348</v>
      </c>
      <c r="B504" s="12" t="s">
        <v>1347</v>
      </c>
      <c r="C504" t="s">
        <v>1364</v>
      </c>
    </row>
    <row r="505" spans="1:3" ht="12.75">
      <c r="A505" t="s">
        <v>349</v>
      </c>
      <c r="B505" s="12" t="s">
        <v>1302</v>
      </c>
      <c r="C505" t="s">
        <v>1369</v>
      </c>
    </row>
    <row r="506" spans="1:3" ht="12.75">
      <c r="A506" t="s">
        <v>1047</v>
      </c>
      <c r="B506" s="12" t="s">
        <v>1300</v>
      </c>
      <c r="C506" t="s">
        <v>1360</v>
      </c>
    </row>
    <row r="507" spans="1:3" ht="12.75">
      <c r="A507" t="s">
        <v>350</v>
      </c>
      <c r="B507" s="12" t="s">
        <v>1347</v>
      </c>
      <c r="C507" t="s">
        <v>1354</v>
      </c>
    </row>
    <row r="508" spans="1:3" ht="12.75">
      <c r="A508" t="s">
        <v>351</v>
      </c>
      <c r="B508" s="12" t="s">
        <v>1300</v>
      </c>
      <c r="C508" t="s">
        <v>1361</v>
      </c>
    </row>
    <row r="509" spans="1:3" ht="12.75">
      <c r="A509" t="s">
        <v>352</v>
      </c>
      <c r="B509" s="12" t="s">
        <v>1343</v>
      </c>
      <c r="C509" t="s">
        <v>1365</v>
      </c>
    </row>
    <row r="510" spans="1:3" ht="12.75">
      <c r="A510" t="s">
        <v>353</v>
      </c>
      <c r="B510" s="12" t="s">
        <v>1344</v>
      </c>
      <c r="C510" t="s">
        <v>1369</v>
      </c>
    </row>
    <row r="511" spans="1:3" ht="12.75">
      <c r="A511" t="s">
        <v>354</v>
      </c>
      <c r="B511" s="12" t="s">
        <v>1343</v>
      </c>
      <c r="C511" t="s">
        <v>1363</v>
      </c>
    </row>
    <row r="512" spans="1:3" ht="12.75">
      <c r="A512" t="s">
        <v>355</v>
      </c>
      <c r="B512" s="12" t="s">
        <v>1303</v>
      </c>
      <c r="C512" t="s">
        <v>1367</v>
      </c>
    </row>
    <row r="513" spans="1:3" ht="12.75">
      <c r="A513" t="s">
        <v>356</v>
      </c>
      <c r="B513" s="12" t="s">
        <v>1353</v>
      </c>
      <c r="C513" t="s">
        <v>1364</v>
      </c>
    </row>
    <row r="514" spans="1:3" ht="12.75">
      <c r="A514" t="s">
        <v>1187</v>
      </c>
      <c r="B514" s="12" t="s">
        <v>1303</v>
      </c>
      <c r="C514" t="s">
        <v>1362</v>
      </c>
    </row>
    <row r="515" spans="1:3" ht="12.75">
      <c r="A515" t="s">
        <v>357</v>
      </c>
      <c r="B515" s="12" t="s">
        <v>1348</v>
      </c>
      <c r="C515" t="s">
        <v>25</v>
      </c>
    </row>
    <row r="516" spans="1:3" ht="12.75">
      <c r="A516" t="s">
        <v>358</v>
      </c>
      <c r="B516" s="12" t="s">
        <v>1353</v>
      </c>
      <c r="C516" t="s">
        <v>25</v>
      </c>
    </row>
    <row r="517" spans="1:3" ht="12.75">
      <c r="A517" t="s">
        <v>359</v>
      </c>
      <c r="B517" s="12" t="s">
        <v>1348</v>
      </c>
      <c r="C517" t="s">
        <v>1358</v>
      </c>
    </row>
    <row r="518" spans="1:3" ht="12.75">
      <c r="A518" t="s">
        <v>360</v>
      </c>
      <c r="B518" s="12" t="s">
        <v>1300</v>
      </c>
      <c r="C518" t="s">
        <v>1354</v>
      </c>
    </row>
    <row r="519" spans="1:3" ht="12.75">
      <c r="A519" t="s">
        <v>1188</v>
      </c>
      <c r="B519" s="12" t="s">
        <v>1301</v>
      </c>
      <c r="C519" t="s">
        <v>1369</v>
      </c>
    </row>
    <row r="520" spans="1:3" ht="12.75">
      <c r="A520" t="s">
        <v>361</v>
      </c>
      <c r="B520" s="12" t="s">
        <v>1353</v>
      </c>
      <c r="C520" t="s">
        <v>1359</v>
      </c>
    </row>
    <row r="521" spans="1:3" ht="12.75">
      <c r="A521" t="s">
        <v>362</v>
      </c>
      <c r="B521" s="12" t="s">
        <v>1347</v>
      </c>
      <c r="C521" t="s">
        <v>1364</v>
      </c>
    </row>
    <row r="522" spans="1:3" ht="12.75">
      <c r="A522" t="s">
        <v>1189</v>
      </c>
      <c r="B522" s="12" t="s">
        <v>1304</v>
      </c>
      <c r="C522" t="s">
        <v>1361</v>
      </c>
    </row>
    <row r="523" spans="1:3" ht="12.75">
      <c r="A523" t="s">
        <v>363</v>
      </c>
      <c r="B523" s="12" t="s">
        <v>1301</v>
      </c>
      <c r="C523" t="s">
        <v>1369</v>
      </c>
    </row>
    <row r="524" spans="1:3" ht="12.75">
      <c r="A524" t="s">
        <v>1190</v>
      </c>
      <c r="B524" s="12" t="s">
        <v>1303</v>
      </c>
      <c r="C524" t="s">
        <v>1365</v>
      </c>
    </row>
    <row r="525" spans="1:3" ht="12.75">
      <c r="A525" t="s">
        <v>364</v>
      </c>
      <c r="B525" s="12" t="s">
        <v>1345</v>
      </c>
      <c r="C525" t="s">
        <v>1359</v>
      </c>
    </row>
    <row r="526" spans="1:3" ht="12.75">
      <c r="A526" t="s">
        <v>365</v>
      </c>
      <c r="B526" s="12" t="s">
        <v>1300</v>
      </c>
      <c r="C526" t="s">
        <v>1363</v>
      </c>
    </row>
    <row r="527" spans="1:3" ht="12.75">
      <c r="A527" t="s">
        <v>1191</v>
      </c>
      <c r="B527" s="12" t="s">
        <v>1343</v>
      </c>
      <c r="C527" t="s">
        <v>1367</v>
      </c>
    </row>
    <row r="528" spans="1:3" ht="12.75">
      <c r="A528" t="s">
        <v>366</v>
      </c>
      <c r="B528" s="12" t="s">
        <v>1348</v>
      </c>
      <c r="C528" t="s">
        <v>1365</v>
      </c>
    </row>
    <row r="529" spans="1:3" ht="12.75">
      <c r="A529" t="s">
        <v>367</v>
      </c>
      <c r="B529" s="12" t="s">
        <v>1344</v>
      </c>
      <c r="C529" t="s">
        <v>1369</v>
      </c>
    </row>
    <row r="530" spans="1:3" ht="12.75">
      <c r="A530" t="s">
        <v>1192</v>
      </c>
      <c r="B530" s="12" t="s">
        <v>1300</v>
      </c>
      <c r="C530" t="s">
        <v>1361</v>
      </c>
    </row>
    <row r="531" spans="1:3" ht="12.75">
      <c r="A531" t="s">
        <v>1048</v>
      </c>
      <c r="B531" s="12" t="s">
        <v>1303</v>
      </c>
      <c r="C531" t="s">
        <v>1358</v>
      </c>
    </row>
    <row r="532" spans="1:3" ht="12.75">
      <c r="A532" t="s">
        <v>368</v>
      </c>
      <c r="B532" s="12" t="s">
        <v>1343</v>
      </c>
      <c r="C532" t="s">
        <v>1364</v>
      </c>
    </row>
    <row r="533" spans="1:3" ht="12.75">
      <c r="A533" t="s">
        <v>1193</v>
      </c>
      <c r="B533" s="12" t="s">
        <v>1303</v>
      </c>
      <c r="C533" t="s">
        <v>25</v>
      </c>
    </row>
    <row r="534" spans="1:3" ht="12.75">
      <c r="A534" t="s">
        <v>369</v>
      </c>
      <c r="B534" s="12" t="s">
        <v>1350</v>
      </c>
      <c r="C534" t="s">
        <v>1359</v>
      </c>
    </row>
    <row r="535" spans="1:3" ht="12.75">
      <c r="A535" t="s">
        <v>370</v>
      </c>
      <c r="B535" s="12" t="s">
        <v>1303</v>
      </c>
      <c r="C535" t="s">
        <v>1365</v>
      </c>
    </row>
    <row r="536" spans="1:3" ht="12.75">
      <c r="A536" t="s">
        <v>1194</v>
      </c>
      <c r="B536" s="12" t="s">
        <v>1303</v>
      </c>
      <c r="C536" t="s">
        <v>1364</v>
      </c>
    </row>
    <row r="537" spans="1:3" ht="12.75">
      <c r="A537" t="s">
        <v>371</v>
      </c>
      <c r="B537" s="12" t="s">
        <v>1303</v>
      </c>
      <c r="C537" t="s">
        <v>1362</v>
      </c>
    </row>
    <row r="538" spans="1:3" ht="12.75">
      <c r="A538" t="s">
        <v>1195</v>
      </c>
      <c r="B538" s="12" t="s">
        <v>1348</v>
      </c>
      <c r="C538" t="s">
        <v>1369</v>
      </c>
    </row>
    <row r="539" spans="1:3" ht="12.75">
      <c r="A539" t="s">
        <v>1196</v>
      </c>
      <c r="B539" s="12" t="s">
        <v>1303</v>
      </c>
      <c r="C539" t="s">
        <v>1367</v>
      </c>
    </row>
    <row r="540" spans="1:3" ht="12.75">
      <c r="A540" t="s">
        <v>372</v>
      </c>
      <c r="B540" s="12" t="s">
        <v>1347</v>
      </c>
      <c r="C540" t="s">
        <v>1365</v>
      </c>
    </row>
    <row r="541" spans="1:3" ht="12.75">
      <c r="A541" t="s">
        <v>373</v>
      </c>
      <c r="B541" s="12" t="s">
        <v>1345</v>
      </c>
      <c r="C541" t="s">
        <v>1360</v>
      </c>
    </row>
    <row r="542" spans="1:3" ht="12.75">
      <c r="A542" t="s">
        <v>374</v>
      </c>
      <c r="B542" s="12" t="s">
        <v>1347</v>
      </c>
      <c r="C542" t="s">
        <v>25</v>
      </c>
    </row>
    <row r="543" spans="1:3" ht="12.75">
      <c r="A543" t="s">
        <v>1197</v>
      </c>
      <c r="B543" s="12" t="s">
        <v>1302</v>
      </c>
      <c r="C543" t="s">
        <v>1369</v>
      </c>
    </row>
    <row r="544" spans="1:3" ht="12.75">
      <c r="A544" t="s">
        <v>375</v>
      </c>
      <c r="B544" s="12" t="s">
        <v>1303</v>
      </c>
      <c r="C544" t="s">
        <v>1362</v>
      </c>
    </row>
    <row r="545" spans="1:3" ht="12.75">
      <c r="A545" t="s">
        <v>376</v>
      </c>
      <c r="B545" s="12" t="s">
        <v>1343</v>
      </c>
      <c r="C545" t="s">
        <v>1354</v>
      </c>
    </row>
    <row r="546" spans="1:3" ht="12.75">
      <c r="A546" t="s">
        <v>377</v>
      </c>
      <c r="B546" s="12" t="s">
        <v>1345</v>
      </c>
      <c r="C546" t="s">
        <v>1364</v>
      </c>
    </row>
    <row r="547" spans="1:3" ht="12.75">
      <c r="A547" t="s">
        <v>378</v>
      </c>
      <c r="B547" s="12" t="s">
        <v>1348</v>
      </c>
      <c r="C547" t="s">
        <v>1368</v>
      </c>
    </row>
    <row r="548" spans="1:3" ht="12.75">
      <c r="A548" t="s">
        <v>379</v>
      </c>
      <c r="B548" s="12" t="s">
        <v>1303</v>
      </c>
      <c r="C548" t="s">
        <v>1359</v>
      </c>
    </row>
    <row r="549" spans="1:3" ht="12.75">
      <c r="A549" t="s">
        <v>1049</v>
      </c>
      <c r="B549" s="12" t="s">
        <v>1302</v>
      </c>
      <c r="C549" t="s">
        <v>1349</v>
      </c>
    </row>
    <row r="550" spans="1:3" ht="12.75">
      <c r="A550" t="s">
        <v>380</v>
      </c>
      <c r="B550" s="12" t="s">
        <v>1343</v>
      </c>
      <c r="C550" t="s">
        <v>1354</v>
      </c>
    </row>
    <row r="551" spans="1:3" ht="12.75">
      <c r="A551" t="s">
        <v>381</v>
      </c>
      <c r="B551" s="12" t="s">
        <v>1350</v>
      </c>
      <c r="C551" t="s">
        <v>1361</v>
      </c>
    </row>
    <row r="552" spans="1:3" ht="12.75">
      <c r="A552" t="s">
        <v>382</v>
      </c>
      <c r="B552" s="12" t="s">
        <v>1344</v>
      </c>
      <c r="C552" t="s">
        <v>1360</v>
      </c>
    </row>
    <row r="553" spans="1:3" ht="12.75">
      <c r="A553" t="s">
        <v>383</v>
      </c>
      <c r="B553" s="12" t="s">
        <v>1350</v>
      </c>
      <c r="C553" t="s">
        <v>1369</v>
      </c>
    </row>
    <row r="554" spans="1:3" ht="12.75">
      <c r="A554" t="s">
        <v>1198</v>
      </c>
      <c r="B554" s="12" t="s">
        <v>1300</v>
      </c>
      <c r="C554" t="s">
        <v>1368</v>
      </c>
    </row>
    <row r="555" spans="1:3" ht="12.75">
      <c r="A555" t="s">
        <v>384</v>
      </c>
      <c r="B555" s="12" t="s">
        <v>1301</v>
      </c>
      <c r="C555" t="s">
        <v>1364</v>
      </c>
    </row>
    <row r="556" spans="1:3" ht="12.75">
      <c r="A556" t="s">
        <v>1050</v>
      </c>
      <c r="B556" s="12" t="s">
        <v>1350</v>
      </c>
      <c r="C556" t="s">
        <v>1365</v>
      </c>
    </row>
    <row r="557" spans="1:3" ht="12.75">
      <c r="A557" t="s">
        <v>1051</v>
      </c>
      <c r="B557" s="12" t="s">
        <v>1345</v>
      </c>
      <c r="C557" t="s">
        <v>1349</v>
      </c>
    </row>
    <row r="558" spans="1:3" ht="12.75">
      <c r="A558" t="s">
        <v>385</v>
      </c>
      <c r="B558" s="12" t="s">
        <v>1303</v>
      </c>
      <c r="C558" t="s">
        <v>1354</v>
      </c>
    </row>
    <row r="559" spans="1:3" ht="12.75">
      <c r="A559" t="s">
        <v>1199</v>
      </c>
      <c r="B559" s="12" t="s">
        <v>1300</v>
      </c>
      <c r="C559" t="s">
        <v>1360</v>
      </c>
    </row>
    <row r="560" spans="1:3" ht="12.75">
      <c r="A560" t="s">
        <v>386</v>
      </c>
      <c r="B560" s="12" t="s">
        <v>1348</v>
      </c>
      <c r="C560" t="s">
        <v>1364</v>
      </c>
    </row>
    <row r="561" spans="1:3" ht="12.75">
      <c r="A561" t="s">
        <v>387</v>
      </c>
      <c r="B561" s="12" t="s">
        <v>1303</v>
      </c>
      <c r="C561" t="s">
        <v>1361</v>
      </c>
    </row>
    <row r="562" spans="1:3" ht="12.75">
      <c r="A562" t="s">
        <v>1052</v>
      </c>
      <c r="B562" s="12" t="s">
        <v>1300</v>
      </c>
      <c r="C562" t="s">
        <v>1349</v>
      </c>
    </row>
    <row r="563" spans="1:3" ht="12.75">
      <c r="A563" t="s">
        <v>388</v>
      </c>
      <c r="B563" s="12" t="s">
        <v>1302</v>
      </c>
      <c r="C563" t="s">
        <v>1354</v>
      </c>
    </row>
    <row r="564" spans="1:3" ht="12.75">
      <c r="A564" t="s">
        <v>389</v>
      </c>
      <c r="B564" s="12" t="s">
        <v>1347</v>
      </c>
      <c r="C564" t="s">
        <v>1368</v>
      </c>
    </row>
    <row r="565" spans="1:3" ht="12.75">
      <c r="A565" t="s">
        <v>390</v>
      </c>
      <c r="B565" s="12" t="s">
        <v>1348</v>
      </c>
      <c r="C565" t="s">
        <v>1358</v>
      </c>
    </row>
    <row r="566" spans="1:3" ht="12.75">
      <c r="A566" t="s">
        <v>391</v>
      </c>
      <c r="B566" s="12" t="s">
        <v>1303</v>
      </c>
      <c r="C566" t="s">
        <v>1354</v>
      </c>
    </row>
    <row r="567" spans="1:3" ht="12.75">
      <c r="A567" t="s">
        <v>392</v>
      </c>
      <c r="B567" s="12" t="s">
        <v>1353</v>
      </c>
      <c r="C567" t="s">
        <v>1358</v>
      </c>
    </row>
    <row r="568" spans="1:3" ht="12.75">
      <c r="A568" t="s">
        <v>1200</v>
      </c>
      <c r="B568" s="12" t="s">
        <v>1343</v>
      </c>
      <c r="C568" t="s">
        <v>1366</v>
      </c>
    </row>
    <row r="569" spans="1:3" ht="12.75">
      <c r="A569" t="s">
        <v>393</v>
      </c>
      <c r="B569" s="12" t="s">
        <v>1303</v>
      </c>
      <c r="C569" t="s">
        <v>1368</v>
      </c>
    </row>
    <row r="570" spans="1:3" ht="12.75">
      <c r="A570" t="s">
        <v>1458</v>
      </c>
      <c r="B570" s="12" t="s">
        <v>1300</v>
      </c>
      <c r="C570" t="s">
        <v>1363</v>
      </c>
    </row>
    <row r="571" spans="1:3" ht="12.75">
      <c r="A571" t="s">
        <v>394</v>
      </c>
      <c r="B571" s="12" t="s">
        <v>1303</v>
      </c>
      <c r="C571" t="s">
        <v>1346</v>
      </c>
    </row>
    <row r="572" spans="1:3" ht="12.75">
      <c r="A572" t="s">
        <v>395</v>
      </c>
      <c r="B572" s="12" t="s">
        <v>1300</v>
      </c>
      <c r="C572" t="s">
        <v>1365</v>
      </c>
    </row>
    <row r="573" spans="1:3" ht="12.75">
      <c r="A573" t="s">
        <v>396</v>
      </c>
      <c r="B573" s="12" t="s">
        <v>1343</v>
      </c>
      <c r="C573" t="s">
        <v>25</v>
      </c>
    </row>
    <row r="574" spans="1:3" ht="12.75">
      <c r="A574" t="s">
        <v>397</v>
      </c>
      <c r="B574" s="12" t="s">
        <v>1347</v>
      </c>
      <c r="C574" t="s">
        <v>1349</v>
      </c>
    </row>
    <row r="575" spans="1:3" ht="12.75">
      <c r="A575" t="s">
        <v>398</v>
      </c>
      <c r="B575" s="12" t="s">
        <v>1303</v>
      </c>
      <c r="C575" t="s">
        <v>1366</v>
      </c>
    </row>
    <row r="576" spans="1:3" ht="12.75">
      <c r="A576" t="s">
        <v>399</v>
      </c>
      <c r="B576" s="12" t="s">
        <v>1344</v>
      </c>
      <c r="C576" t="s">
        <v>1359</v>
      </c>
    </row>
    <row r="577" spans="1:3" ht="12.75">
      <c r="A577" t="s">
        <v>400</v>
      </c>
      <c r="B577" s="12" t="s">
        <v>1343</v>
      </c>
      <c r="C577" t="s">
        <v>1367</v>
      </c>
    </row>
    <row r="578" spans="1:3" ht="12.75">
      <c r="A578" t="s">
        <v>401</v>
      </c>
      <c r="B578" s="12" t="s">
        <v>1348</v>
      </c>
      <c r="C578" t="s">
        <v>1358</v>
      </c>
    </row>
    <row r="579" spans="1:3" ht="12.75">
      <c r="A579" t="s">
        <v>402</v>
      </c>
      <c r="B579" s="12" t="s">
        <v>1353</v>
      </c>
      <c r="C579" t="s">
        <v>1368</v>
      </c>
    </row>
    <row r="580" spans="1:3" ht="12.75">
      <c r="A580" t="s">
        <v>1053</v>
      </c>
      <c r="B580" s="12" t="s">
        <v>1343</v>
      </c>
      <c r="C580" t="s">
        <v>1362</v>
      </c>
    </row>
    <row r="581" spans="1:3" ht="12.75">
      <c r="A581" t="s">
        <v>403</v>
      </c>
      <c r="B581" s="12" t="s">
        <v>1303</v>
      </c>
      <c r="C581" t="s">
        <v>1362</v>
      </c>
    </row>
    <row r="582" spans="1:3" ht="12.75">
      <c r="A582" t="s">
        <v>1201</v>
      </c>
      <c r="B582" s="12" t="s">
        <v>1303</v>
      </c>
      <c r="C582" t="s">
        <v>25</v>
      </c>
    </row>
    <row r="583" spans="1:3" ht="12.75">
      <c r="A583" t="s">
        <v>1202</v>
      </c>
      <c r="B583" s="12" t="s">
        <v>1350</v>
      </c>
      <c r="C583" t="s">
        <v>1363</v>
      </c>
    </row>
    <row r="584" spans="1:3" ht="12.75">
      <c r="A584" t="s">
        <v>404</v>
      </c>
      <c r="B584" s="12" t="s">
        <v>1303</v>
      </c>
      <c r="C584" t="s">
        <v>25</v>
      </c>
    </row>
    <row r="585" spans="1:3" ht="12.75">
      <c r="A585" t="s">
        <v>405</v>
      </c>
      <c r="B585" s="12" t="s">
        <v>1300</v>
      </c>
      <c r="C585" t="s">
        <v>1346</v>
      </c>
    </row>
    <row r="586" spans="1:3" ht="12.75">
      <c r="A586" t="s">
        <v>406</v>
      </c>
      <c r="B586" s="12" t="s">
        <v>1344</v>
      </c>
      <c r="C586" t="s">
        <v>1360</v>
      </c>
    </row>
    <row r="587" spans="1:3" ht="12.75">
      <c r="A587" t="s">
        <v>407</v>
      </c>
      <c r="B587" s="12" t="s">
        <v>1344</v>
      </c>
      <c r="C587" t="s">
        <v>1369</v>
      </c>
    </row>
    <row r="588" spans="1:3" ht="12.75">
      <c r="A588" t="s">
        <v>408</v>
      </c>
      <c r="B588" s="12" t="s">
        <v>1303</v>
      </c>
      <c r="C588" t="s">
        <v>1349</v>
      </c>
    </row>
    <row r="589" spans="1:3" ht="12.75">
      <c r="A589" t="s">
        <v>1055</v>
      </c>
      <c r="B589" s="12" t="s">
        <v>1300</v>
      </c>
      <c r="C589" t="s">
        <v>1361</v>
      </c>
    </row>
    <row r="590" spans="1:3" ht="12.75">
      <c r="A590" t="s">
        <v>409</v>
      </c>
      <c r="B590" s="12" t="s">
        <v>1348</v>
      </c>
      <c r="C590" t="s">
        <v>1363</v>
      </c>
    </row>
    <row r="591" spans="1:3" ht="12.75">
      <c r="A591" t="s">
        <v>410</v>
      </c>
      <c r="B591" s="12" t="s">
        <v>1347</v>
      </c>
      <c r="C591" t="s">
        <v>1359</v>
      </c>
    </row>
    <row r="592" spans="1:3" ht="12.75">
      <c r="A592" t="s">
        <v>1203</v>
      </c>
      <c r="B592" s="12" t="s">
        <v>1345</v>
      </c>
      <c r="C592" t="s">
        <v>1362</v>
      </c>
    </row>
    <row r="593" spans="1:3" ht="12.75">
      <c r="A593" t="s">
        <v>1056</v>
      </c>
      <c r="B593" s="12" t="s">
        <v>1304</v>
      </c>
      <c r="C593" t="s">
        <v>1349</v>
      </c>
    </row>
    <row r="594" spans="1:3" ht="12.75">
      <c r="A594" t="s">
        <v>411</v>
      </c>
      <c r="B594" s="12" t="s">
        <v>1344</v>
      </c>
      <c r="C594" t="s">
        <v>1362</v>
      </c>
    </row>
    <row r="595" spans="1:3" ht="12.75">
      <c r="A595" t="s">
        <v>412</v>
      </c>
      <c r="B595" s="12" t="s">
        <v>1343</v>
      </c>
      <c r="C595" t="s">
        <v>1360</v>
      </c>
    </row>
    <row r="596" spans="1:3" ht="12.75">
      <c r="A596" t="s">
        <v>413</v>
      </c>
      <c r="B596" s="12" t="s">
        <v>1347</v>
      </c>
      <c r="C596" t="s">
        <v>1358</v>
      </c>
    </row>
    <row r="597" spans="1:3" ht="12.75">
      <c r="A597" t="s">
        <v>1057</v>
      </c>
      <c r="B597" s="12" t="s">
        <v>1347</v>
      </c>
      <c r="C597" t="s">
        <v>1346</v>
      </c>
    </row>
    <row r="598" spans="1:3" ht="12.75">
      <c r="A598" t="s">
        <v>1204</v>
      </c>
      <c r="B598" s="12" t="s">
        <v>1343</v>
      </c>
      <c r="C598" t="s">
        <v>1354</v>
      </c>
    </row>
    <row r="599" spans="1:3" ht="12.75">
      <c r="A599" t="s">
        <v>414</v>
      </c>
      <c r="B599" s="12" t="s">
        <v>1301</v>
      </c>
      <c r="C599" t="s">
        <v>1364</v>
      </c>
    </row>
    <row r="600" spans="1:3" ht="12.75">
      <c r="A600" t="s">
        <v>415</v>
      </c>
      <c r="B600" s="12" t="s">
        <v>1353</v>
      </c>
      <c r="C600" t="s">
        <v>1360</v>
      </c>
    </row>
    <row r="601" spans="1:3" ht="12.75">
      <c r="A601" t="s">
        <v>416</v>
      </c>
      <c r="B601" s="12" t="s">
        <v>1300</v>
      </c>
      <c r="C601" t="s">
        <v>1363</v>
      </c>
    </row>
    <row r="602" spans="1:3" ht="12.75">
      <c r="A602" t="s">
        <v>1205</v>
      </c>
      <c r="B602" s="12" t="s">
        <v>1343</v>
      </c>
      <c r="C602" t="s">
        <v>1346</v>
      </c>
    </row>
    <row r="603" spans="1:3" ht="12.75">
      <c r="A603" t="s">
        <v>417</v>
      </c>
      <c r="B603" s="12" t="s">
        <v>1300</v>
      </c>
      <c r="C603" t="s">
        <v>1346</v>
      </c>
    </row>
    <row r="604" spans="1:3" ht="12.75">
      <c r="A604" t="s">
        <v>418</v>
      </c>
      <c r="B604" s="12" t="s">
        <v>1353</v>
      </c>
      <c r="C604" t="s">
        <v>1361</v>
      </c>
    </row>
    <row r="605" spans="1:3" ht="12.75">
      <c r="A605" t="s">
        <v>419</v>
      </c>
      <c r="B605" s="12" t="s">
        <v>1347</v>
      </c>
      <c r="C605" t="s">
        <v>1363</v>
      </c>
    </row>
    <row r="606" spans="1:3" ht="12.75">
      <c r="A606" t="s">
        <v>1206</v>
      </c>
      <c r="B606" s="12" t="s">
        <v>1345</v>
      </c>
      <c r="C606" t="s">
        <v>1365</v>
      </c>
    </row>
    <row r="607" spans="1:3" ht="12.75">
      <c r="A607" t="s">
        <v>420</v>
      </c>
      <c r="B607" s="12" t="s">
        <v>1300</v>
      </c>
      <c r="C607" t="s">
        <v>1362</v>
      </c>
    </row>
    <row r="608" spans="1:3" ht="12.75">
      <c r="A608" t="s">
        <v>421</v>
      </c>
      <c r="B608" s="12" t="s">
        <v>1348</v>
      </c>
      <c r="C608" t="s">
        <v>1363</v>
      </c>
    </row>
    <row r="609" spans="1:3" ht="12.75">
      <c r="A609" t="s">
        <v>422</v>
      </c>
      <c r="B609" s="12" t="s">
        <v>1347</v>
      </c>
      <c r="C609" t="s">
        <v>1367</v>
      </c>
    </row>
    <row r="610" spans="1:3" ht="12.75">
      <c r="A610" t="s">
        <v>423</v>
      </c>
      <c r="B610" s="12" t="s">
        <v>1303</v>
      </c>
      <c r="C610" t="s">
        <v>1358</v>
      </c>
    </row>
    <row r="611" spans="1:3" ht="12.75">
      <c r="A611" t="s">
        <v>424</v>
      </c>
      <c r="B611" s="12" t="s">
        <v>1304</v>
      </c>
      <c r="C611" t="s">
        <v>1361</v>
      </c>
    </row>
    <row r="612" spans="1:3" ht="12.75">
      <c r="A612" t="s">
        <v>425</v>
      </c>
      <c r="B612" s="12" t="s">
        <v>1300</v>
      </c>
      <c r="C612" t="s">
        <v>1363</v>
      </c>
    </row>
    <row r="613" spans="1:3" ht="12.75">
      <c r="A613" t="s">
        <v>426</v>
      </c>
      <c r="B613" s="12" t="s">
        <v>1343</v>
      </c>
      <c r="C613" t="s">
        <v>1361</v>
      </c>
    </row>
    <row r="614" spans="1:3" ht="12.75">
      <c r="A614" t="s">
        <v>427</v>
      </c>
      <c r="B614" s="12" t="s">
        <v>1345</v>
      </c>
      <c r="C614" t="s">
        <v>1361</v>
      </c>
    </row>
    <row r="615" spans="1:3" ht="12.75">
      <c r="A615" t="s">
        <v>428</v>
      </c>
      <c r="B615" s="12" t="s">
        <v>1301</v>
      </c>
      <c r="C615" t="s">
        <v>1361</v>
      </c>
    </row>
    <row r="616" spans="1:3" ht="12.75">
      <c r="A616" t="s">
        <v>429</v>
      </c>
      <c r="B616" s="12" t="s">
        <v>1303</v>
      </c>
      <c r="C616" t="s">
        <v>1349</v>
      </c>
    </row>
    <row r="617" spans="1:3" ht="12.75">
      <c r="A617" t="s">
        <v>430</v>
      </c>
      <c r="B617" s="12" t="s">
        <v>1343</v>
      </c>
      <c r="C617" t="s">
        <v>1349</v>
      </c>
    </row>
    <row r="618" spans="1:3" ht="12.75">
      <c r="A618" t="s">
        <v>431</v>
      </c>
      <c r="B618" s="12" t="s">
        <v>1347</v>
      </c>
      <c r="C618" t="s">
        <v>1361</v>
      </c>
    </row>
    <row r="619" spans="1:3" ht="12.75">
      <c r="A619" t="s">
        <v>432</v>
      </c>
      <c r="B619" s="12" t="s">
        <v>1347</v>
      </c>
      <c r="C619" t="s">
        <v>1358</v>
      </c>
    </row>
    <row r="620" spans="1:3" ht="12.75">
      <c r="A620" t="s">
        <v>433</v>
      </c>
      <c r="B620" s="12" t="s">
        <v>1353</v>
      </c>
      <c r="C620" t="s">
        <v>1346</v>
      </c>
    </row>
    <row r="621" spans="1:3" ht="12.75">
      <c r="A621" t="s">
        <v>434</v>
      </c>
      <c r="B621" s="12" t="s">
        <v>1347</v>
      </c>
      <c r="C621" t="s">
        <v>1369</v>
      </c>
    </row>
    <row r="622" spans="1:3" ht="12.75">
      <c r="A622" t="s">
        <v>435</v>
      </c>
      <c r="B622" s="12" t="s">
        <v>1344</v>
      </c>
      <c r="C622" t="s">
        <v>1361</v>
      </c>
    </row>
    <row r="623" spans="1:3" ht="12.75">
      <c r="A623" t="s">
        <v>436</v>
      </c>
      <c r="B623" s="12" t="s">
        <v>1345</v>
      </c>
      <c r="C623" t="s">
        <v>1360</v>
      </c>
    </row>
    <row r="624" spans="1:3" ht="12.75">
      <c r="A624" t="s">
        <v>1058</v>
      </c>
      <c r="B624" s="12" t="s">
        <v>1300</v>
      </c>
      <c r="C624" t="s">
        <v>1359</v>
      </c>
    </row>
    <row r="625" spans="1:3" ht="12.75">
      <c r="A625" t="s">
        <v>437</v>
      </c>
      <c r="B625" s="12" t="s">
        <v>1343</v>
      </c>
      <c r="C625" t="s">
        <v>25</v>
      </c>
    </row>
    <row r="626" spans="1:3" ht="12.75">
      <c r="A626" t="s">
        <v>1059</v>
      </c>
      <c r="B626" s="12" t="s">
        <v>1348</v>
      </c>
      <c r="C626" t="s">
        <v>1359</v>
      </c>
    </row>
    <row r="627" spans="1:3" ht="12.75">
      <c r="A627" t="s">
        <v>1207</v>
      </c>
      <c r="B627" s="12" t="s">
        <v>1345</v>
      </c>
      <c r="C627" t="s">
        <v>1367</v>
      </c>
    </row>
    <row r="628" spans="1:3" ht="12.75">
      <c r="A628" t="s">
        <v>438</v>
      </c>
      <c r="B628" s="12" t="s">
        <v>1303</v>
      </c>
      <c r="C628" t="s">
        <v>1369</v>
      </c>
    </row>
    <row r="629" spans="1:3" ht="12.75">
      <c r="A629" t="s">
        <v>1208</v>
      </c>
      <c r="B629" s="12" t="s">
        <v>1345</v>
      </c>
      <c r="C629" t="s">
        <v>1354</v>
      </c>
    </row>
    <row r="630" spans="1:3" ht="12.75">
      <c r="A630" t="s">
        <v>439</v>
      </c>
      <c r="B630" s="12" t="s">
        <v>1303</v>
      </c>
      <c r="C630" t="s">
        <v>1346</v>
      </c>
    </row>
    <row r="631" spans="1:3" ht="12.75">
      <c r="A631" t="s">
        <v>440</v>
      </c>
      <c r="B631" s="12" t="s">
        <v>1303</v>
      </c>
      <c r="C631" t="s">
        <v>1358</v>
      </c>
    </row>
    <row r="632" spans="1:3" ht="12.75">
      <c r="A632" t="s">
        <v>441</v>
      </c>
      <c r="B632" s="12" t="s">
        <v>1348</v>
      </c>
      <c r="C632" t="s">
        <v>1364</v>
      </c>
    </row>
    <row r="633" spans="1:3" ht="12.75">
      <c r="A633" t="s">
        <v>442</v>
      </c>
      <c r="B633" s="12" t="s">
        <v>1343</v>
      </c>
      <c r="C633" t="s">
        <v>1363</v>
      </c>
    </row>
    <row r="634" spans="1:3" ht="12.75">
      <c r="A634" t="s">
        <v>443</v>
      </c>
      <c r="B634" s="12" t="s">
        <v>1343</v>
      </c>
      <c r="C634" t="s">
        <v>1365</v>
      </c>
    </row>
    <row r="635" spans="1:3" ht="12.75">
      <c r="A635" t="s">
        <v>1060</v>
      </c>
      <c r="B635" s="12" t="s">
        <v>1302</v>
      </c>
      <c r="C635" t="s">
        <v>1365</v>
      </c>
    </row>
    <row r="636" spans="1:3" ht="12.75">
      <c r="A636" t="s">
        <v>1209</v>
      </c>
      <c r="B636" s="12" t="s">
        <v>1343</v>
      </c>
      <c r="C636" t="s">
        <v>1360</v>
      </c>
    </row>
    <row r="637" spans="1:3" ht="12.75">
      <c r="A637" t="s">
        <v>1210</v>
      </c>
      <c r="B637" s="12" t="s">
        <v>1347</v>
      </c>
      <c r="C637" t="s">
        <v>1359</v>
      </c>
    </row>
    <row r="638" spans="1:3" ht="12.75">
      <c r="A638" t="s">
        <v>444</v>
      </c>
      <c r="B638" s="12" t="s">
        <v>1300</v>
      </c>
      <c r="C638" t="s">
        <v>1359</v>
      </c>
    </row>
    <row r="639" spans="1:3" ht="12.75">
      <c r="A639" t="s">
        <v>445</v>
      </c>
      <c r="B639" s="12" t="s">
        <v>1345</v>
      </c>
      <c r="C639" t="s">
        <v>25</v>
      </c>
    </row>
    <row r="640" spans="1:3" ht="12.75">
      <c r="A640" t="s">
        <v>446</v>
      </c>
      <c r="B640" s="12" t="s">
        <v>1303</v>
      </c>
      <c r="C640" t="s">
        <v>1349</v>
      </c>
    </row>
    <row r="641" spans="1:3" ht="12.75">
      <c r="A641" t="s">
        <v>447</v>
      </c>
      <c r="B641" s="12" t="s">
        <v>1304</v>
      </c>
      <c r="C641" t="s">
        <v>1368</v>
      </c>
    </row>
    <row r="642" spans="1:3" ht="12.75">
      <c r="A642" t="s">
        <v>448</v>
      </c>
      <c r="B642" s="12" t="s">
        <v>1350</v>
      </c>
      <c r="C642" t="s">
        <v>1346</v>
      </c>
    </row>
    <row r="643" spans="1:3" ht="12.75">
      <c r="A643" t="s">
        <v>1211</v>
      </c>
      <c r="B643" s="12" t="s">
        <v>1343</v>
      </c>
      <c r="C643" t="s">
        <v>1359</v>
      </c>
    </row>
    <row r="644" spans="1:3" ht="12.75">
      <c r="A644" t="s">
        <v>449</v>
      </c>
      <c r="B644" s="12" t="s">
        <v>1303</v>
      </c>
      <c r="C644" t="s">
        <v>1363</v>
      </c>
    </row>
    <row r="645" spans="1:3" ht="12.75">
      <c r="A645" t="s">
        <v>451</v>
      </c>
      <c r="B645" s="12" t="s">
        <v>1303</v>
      </c>
      <c r="C645" t="s">
        <v>1354</v>
      </c>
    </row>
    <row r="646" spans="1:3" ht="12.75">
      <c r="A646" t="s">
        <v>450</v>
      </c>
      <c r="B646" s="12" t="s">
        <v>1343</v>
      </c>
      <c r="C646" t="s">
        <v>1346</v>
      </c>
    </row>
    <row r="647" spans="1:3" ht="12.75">
      <c r="A647" t="s">
        <v>1061</v>
      </c>
      <c r="B647" s="12" t="s">
        <v>1347</v>
      </c>
      <c r="C647" t="s">
        <v>1358</v>
      </c>
    </row>
    <row r="648" spans="1:3" ht="12.75">
      <c r="A648" t="s">
        <v>1212</v>
      </c>
      <c r="B648" s="12" t="s">
        <v>1343</v>
      </c>
      <c r="C648" t="s">
        <v>1359</v>
      </c>
    </row>
    <row r="649" spans="1:3" ht="12.75">
      <c r="A649" t="s">
        <v>1213</v>
      </c>
      <c r="B649" s="12" t="s">
        <v>1345</v>
      </c>
      <c r="C649" t="s">
        <v>25</v>
      </c>
    </row>
    <row r="650" spans="1:3" ht="12.75">
      <c r="A650" t="s">
        <v>1062</v>
      </c>
      <c r="B650" s="12" t="s">
        <v>1303</v>
      </c>
      <c r="C650" t="s">
        <v>1367</v>
      </c>
    </row>
    <row r="651" spans="1:3" ht="12.75">
      <c r="A651" t="s">
        <v>452</v>
      </c>
      <c r="B651" s="12" t="s">
        <v>1300</v>
      </c>
      <c r="C651" t="s">
        <v>1359</v>
      </c>
    </row>
    <row r="652" spans="1:3" ht="12.75">
      <c r="A652" t="s">
        <v>453</v>
      </c>
      <c r="B652" s="12" t="s">
        <v>1348</v>
      </c>
      <c r="C652" t="s">
        <v>1361</v>
      </c>
    </row>
    <row r="653" spans="1:3" ht="12.75">
      <c r="A653" t="s">
        <v>1063</v>
      </c>
      <c r="B653" s="12" t="s">
        <v>1301</v>
      </c>
      <c r="C653" t="s">
        <v>1363</v>
      </c>
    </row>
    <row r="654" spans="1:3" ht="12.75">
      <c r="A654" t="s">
        <v>454</v>
      </c>
      <c r="B654" s="12" t="s">
        <v>1353</v>
      </c>
      <c r="C654" t="s">
        <v>1358</v>
      </c>
    </row>
    <row r="655" spans="1:3" ht="12.75">
      <c r="A655" t="s">
        <v>1064</v>
      </c>
      <c r="B655" s="12" t="s">
        <v>1350</v>
      </c>
      <c r="C655" t="s">
        <v>1358</v>
      </c>
    </row>
    <row r="656" spans="1:3" ht="12.75">
      <c r="A656" t="s">
        <v>455</v>
      </c>
      <c r="B656" s="12" t="s">
        <v>1300</v>
      </c>
      <c r="C656" t="s">
        <v>1362</v>
      </c>
    </row>
    <row r="657" spans="1:3" ht="12.75">
      <c r="A657" t="s">
        <v>456</v>
      </c>
      <c r="B657" s="12" t="s">
        <v>1300</v>
      </c>
      <c r="C657" t="s">
        <v>1363</v>
      </c>
    </row>
    <row r="658" spans="1:3" ht="12.75">
      <c r="A658" t="s">
        <v>457</v>
      </c>
      <c r="B658" s="12" t="s">
        <v>1303</v>
      </c>
      <c r="C658" t="s">
        <v>25</v>
      </c>
    </row>
    <row r="659" spans="1:3" ht="12.75">
      <c r="A659" t="s">
        <v>458</v>
      </c>
      <c r="B659" s="12" t="s">
        <v>1303</v>
      </c>
      <c r="C659" t="s">
        <v>1369</v>
      </c>
    </row>
    <row r="660" spans="1:3" ht="12.75">
      <c r="A660" t="s">
        <v>459</v>
      </c>
      <c r="B660" s="12" t="s">
        <v>1343</v>
      </c>
      <c r="C660" t="s">
        <v>1364</v>
      </c>
    </row>
    <row r="661" spans="1:3" ht="12.75">
      <c r="A661" t="s">
        <v>460</v>
      </c>
      <c r="B661" s="12" t="s">
        <v>1344</v>
      </c>
      <c r="C661" t="s">
        <v>1358</v>
      </c>
    </row>
    <row r="662" spans="1:3" ht="12.75">
      <c r="A662" t="s">
        <v>461</v>
      </c>
      <c r="B662" s="12" t="s">
        <v>1303</v>
      </c>
      <c r="C662" t="s">
        <v>1358</v>
      </c>
    </row>
    <row r="663" spans="1:3" ht="12.75">
      <c r="A663" t="s">
        <v>462</v>
      </c>
      <c r="B663" s="12" t="s">
        <v>1353</v>
      </c>
      <c r="C663" t="s">
        <v>1369</v>
      </c>
    </row>
    <row r="664" spans="1:3" ht="12.75">
      <c r="A664" t="s">
        <v>1459</v>
      </c>
      <c r="B664" s="12" t="s">
        <v>1347</v>
      </c>
      <c r="C664" t="s">
        <v>1349</v>
      </c>
    </row>
    <row r="665" spans="1:3" ht="12.75">
      <c r="A665" t="s">
        <v>463</v>
      </c>
      <c r="B665" s="12" t="s">
        <v>1353</v>
      </c>
      <c r="C665" t="s">
        <v>1369</v>
      </c>
    </row>
    <row r="666" spans="1:3" ht="12.75">
      <c r="A666" t="s">
        <v>464</v>
      </c>
      <c r="B666" s="12" t="s">
        <v>1348</v>
      </c>
      <c r="C666" t="s">
        <v>1361</v>
      </c>
    </row>
    <row r="667" spans="1:3" ht="12.75">
      <c r="A667" t="s">
        <v>1065</v>
      </c>
      <c r="B667" s="12" t="s">
        <v>1302</v>
      </c>
      <c r="C667" t="s">
        <v>25</v>
      </c>
    </row>
    <row r="668" spans="1:3" ht="12.75">
      <c r="A668" t="s">
        <v>465</v>
      </c>
      <c r="B668" s="12" t="s">
        <v>1348</v>
      </c>
      <c r="C668" t="s">
        <v>1367</v>
      </c>
    </row>
    <row r="669" spans="1:3" ht="12.75">
      <c r="A669" t="s">
        <v>466</v>
      </c>
      <c r="B669" s="12" t="s">
        <v>1302</v>
      </c>
      <c r="C669" t="s">
        <v>1363</v>
      </c>
    </row>
    <row r="670" spans="1:3" ht="12.75">
      <c r="A670" t="s">
        <v>1415</v>
      </c>
      <c r="B670" s="12" t="s">
        <v>1343</v>
      </c>
      <c r="C670" t="s">
        <v>1369</v>
      </c>
    </row>
    <row r="671" spans="1:3" ht="12.75">
      <c r="A671" t="s">
        <v>467</v>
      </c>
      <c r="B671" s="12" t="s">
        <v>1303</v>
      </c>
      <c r="C671" t="s">
        <v>1365</v>
      </c>
    </row>
    <row r="672" spans="1:3" ht="12.75">
      <c r="A672" t="s">
        <v>468</v>
      </c>
      <c r="B672" s="12" t="s">
        <v>1347</v>
      </c>
      <c r="C672" t="s">
        <v>1359</v>
      </c>
    </row>
    <row r="673" spans="1:3" ht="12.75">
      <c r="A673" t="s">
        <v>469</v>
      </c>
      <c r="B673" s="12" t="s">
        <v>1300</v>
      </c>
      <c r="C673" t="s">
        <v>1354</v>
      </c>
    </row>
    <row r="674" spans="1:3" ht="12.75">
      <c r="A674" t="s">
        <v>1066</v>
      </c>
      <c r="B674" s="12" t="s">
        <v>1347</v>
      </c>
      <c r="C674" t="s">
        <v>1363</v>
      </c>
    </row>
    <row r="675" spans="1:3" ht="12.75">
      <c r="A675" t="s">
        <v>470</v>
      </c>
      <c r="B675" s="12" t="s">
        <v>1303</v>
      </c>
      <c r="C675" t="s">
        <v>1354</v>
      </c>
    </row>
    <row r="676" spans="1:3" ht="12.75">
      <c r="A676" t="s">
        <v>471</v>
      </c>
      <c r="B676" s="12" t="s">
        <v>1348</v>
      </c>
      <c r="C676" t="s">
        <v>1364</v>
      </c>
    </row>
    <row r="677" spans="1:3" ht="12.75">
      <c r="A677" t="s">
        <v>472</v>
      </c>
      <c r="B677" s="12" t="s">
        <v>1344</v>
      </c>
      <c r="C677" t="s">
        <v>1363</v>
      </c>
    </row>
    <row r="678" spans="1:3" ht="12.75">
      <c r="A678" t="s">
        <v>473</v>
      </c>
      <c r="B678" s="12" t="s">
        <v>1300</v>
      </c>
      <c r="C678" t="s">
        <v>1366</v>
      </c>
    </row>
    <row r="679" spans="1:3" ht="12.75">
      <c r="A679" t="s">
        <v>474</v>
      </c>
      <c r="B679" s="12" t="s">
        <v>1344</v>
      </c>
      <c r="C679" t="s">
        <v>1359</v>
      </c>
    </row>
    <row r="680" spans="1:3" ht="12.75">
      <c r="A680" t="s">
        <v>475</v>
      </c>
      <c r="B680" s="12" t="s">
        <v>1348</v>
      </c>
      <c r="C680" t="s">
        <v>1365</v>
      </c>
    </row>
    <row r="681" spans="1:3" ht="12.75">
      <c r="A681" t="s">
        <v>1067</v>
      </c>
      <c r="B681" s="12" t="s">
        <v>1300</v>
      </c>
      <c r="C681" t="s">
        <v>25</v>
      </c>
    </row>
    <row r="682" spans="1:3" ht="12.75">
      <c r="A682" t="s">
        <v>476</v>
      </c>
      <c r="B682" s="12" t="s">
        <v>1347</v>
      </c>
      <c r="C682" t="s">
        <v>1361</v>
      </c>
    </row>
    <row r="683" spans="1:3" ht="12.75">
      <c r="A683" t="s">
        <v>477</v>
      </c>
      <c r="B683" t="s">
        <v>1300</v>
      </c>
      <c r="C683" t="s">
        <v>1359</v>
      </c>
    </row>
    <row r="684" spans="1:3" ht="12.75">
      <c r="A684" t="s">
        <v>478</v>
      </c>
      <c r="B684" t="s">
        <v>1344</v>
      </c>
      <c r="C684" t="s">
        <v>1367</v>
      </c>
    </row>
    <row r="685" spans="1:3" ht="12.75">
      <c r="A685" t="s">
        <v>479</v>
      </c>
      <c r="B685" t="s">
        <v>1348</v>
      </c>
      <c r="C685" t="s">
        <v>1346</v>
      </c>
    </row>
    <row r="686" spans="1:3" ht="12.75">
      <c r="A686" t="s">
        <v>1068</v>
      </c>
      <c r="B686" t="s">
        <v>1345</v>
      </c>
      <c r="C686" t="s">
        <v>1360</v>
      </c>
    </row>
    <row r="687" spans="1:3" ht="12.75">
      <c r="A687" t="s">
        <v>1069</v>
      </c>
      <c r="B687" t="s">
        <v>1300</v>
      </c>
      <c r="C687" t="s">
        <v>1360</v>
      </c>
    </row>
    <row r="688" spans="1:3" ht="12.75">
      <c r="A688" t="s">
        <v>480</v>
      </c>
      <c r="B688" t="s">
        <v>1303</v>
      </c>
      <c r="C688" t="s">
        <v>1365</v>
      </c>
    </row>
    <row r="689" spans="1:3" ht="12.75">
      <c r="A689" t="s">
        <v>1070</v>
      </c>
      <c r="B689" t="s">
        <v>1300</v>
      </c>
      <c r="C689" t="s">
        <v>1363</v>
      </c>
    </row>
    <row r="690" spans="1:3" ht="12.75">
      <c r="A690" t="s">
        <v>481</v>
      </c>
      <c r="B690" t="s">
        <v>1344</v>
      </c>
      <c r="C690" t="s">
        <v>1359</v>
      </c>
    </row>
    <row r="691" spans="1:3" ht="12.75">
      <c r="A691" t="s">
        <v>482</v>
      </c>
      <c r="B691" t="s">
        <v>1303</v>
      </c>
      <c r="C691" t="s">
        <v>1349</v>
      </c>
    </row>
    <row r="692" spans="1:3" ht="12.75">
      <c r="A692" t="s">
        <v>483</v>
      </c>
      <c r="B692" t="s">
        <v>1345</v>
      </c>
      <c r="C692" t="s">
        <v>1349</v>
      </c>
    </row>
    <row r="693" spans="1:3" ht="12.75">
      <c r="A693" t="s">
        <v>484</v>
      </c>
      <c r="B693" t="s">
        <v>1350</v>
      </c>
      <c r="C693" t="s">
        <v>1369</v>
      </c>
    </row>
    <row r="694" spans="1:3" ht="12.75">
      <c r="A694" t="s">
        <v>485</v>
      </c>
      <c r="B694" t="s">
        <v>1301</v>
      </c>
      <c r="C694" t="s">
        <v>1358</v>
      </c>
    </row>
    <row r="695" spans="1:3" ht="12.75">
      <c r="A695" t="s">
        <v>486</v>
      </c>
      <c r="B695" t="s">
        <v>1350</v>
      </c>
      <c r="C695" t="s">
        <v>1361</v>
      </c>
    </row>
    <row r="696" spans="1:3" ht="12.75">
      <c r="A696" t="s">
        <v>487</v>
      </c>
      <c r="B696" t="s">
        <v>1353</v>
      </c>
      <c r="C696" t="s">
        <v>1362</v>
      </c>
    </row>
    <row r="697" spans="1:3" ht="12.75">
      <c r="A697" t="s">
        <v>488</v>
      </c>
      <c r="B697" t="s">
        <v>1343</v>
      </c>
      <c r="C697" t="s">
        <v>1364</v>
      </c>
    </row>
    <row r="698" spans="1:3" ht="12.75">
      <c r="A698" t="s">
        <v>489</v>
      </c>
      <c r="B698" t="s">
        <v>1304</v>
      </c>
      <c r="C698" t="s">
        <v>1361</v>
      </c>
    </row>
    <row r="699" spans="1:3" ht="12.75">
      <c r="A699" t="s">
        <v>490</v>
      </c>
      <c r="B699" t="s">
        <v>1300</v>
      </c>
      <c r="C699" t="s">
        <v>1368</v>
      </c>
    </row>
    <row r="700" spans="1:3" ht="12.75">
      <c r="A700" t="s">
        <v>1214</v>
      </c>
      <c r="B700" t="s">
        <v>1303</v>
      </c>
      <c r="C700" t="s">
        <v>1363</v>
      </c>
    </row>
    <row r="701" spans="1:3" ht="12.75">
      <c r="A701" t="s">
        <v>491</v>
      </c>
      <c r="B701" t="s">
        <v>1303</v>
      </c>
      <c r="C701" t="s">
        <v>1363</v>
      </c>
    </row>
    <row r="702" spans="1:3" ht="12.75">
      <c r="A702" t="s">
        <v>492</v>
      </c>
      <c r="B702" t="s">
        <v>1300</v>
      </c>
      <c r="C702" t="s">
        <v>1366</v>
      </c>
    </row>
    <row r="703" spans="1:3" ht="12.75">
      <c r="A703" t="s">
        <v>495</v>
      </c>
      <c r="B703" t="s">
        <v>1343</v>
      </c>
      <c r="C703" t="s">
        <v>1365</v>
      </c>
    </row>
    <row r="704" spans="1:3" ht="12.75">
      <c r="A704" t="s">
        <v>496</v>
      </c>
      <c r="B704" t="s">
        <v>1300</v>
      </c>
      <c r="C704" t="s">
        <v>1362</v>
      </c>
    </row>
    <row r="705" spans="1:3" ht="12.75">
      <c r="A705" t="s">
        <v>1071</v>
      </c>
      <c r="B705" t="s">
        <v>1304</v>
      </c>
      <c r="C705" t="s">
        <v>25</v>
      </c>
    </row>
    <row r="706" spans="1:3" ht="12.75">
      <c r="A706" t="s">
        <v>497</v>
      </c>
      <c r="B706" t="s">
        <v>1303</v>
      </c>
      <c r="C706" t="s">
        <v>25</v>
      </c>
    </row>
    <row r="707" spans="1:3" ht="12.75">
      <c r="A707" t="s">
        <v>498</v>
      </c>
      <c r="B707" t="s">
        <v>1350</v>
      </c>
      <c r="C707" t="s">
        <v>1362</v>
      </c>
    </row>
    <row r="708" spans="1:3" ht="12.75">
      <c r="A708" t="s">
        <v>493</v>
      </c>
      <c r="B708" t="s">
        <v>1353</v>
      </c>
      <c r="C708" t="s">
        <v>1369</v>
      </c>
    </row>
    <row r="709" spans="1:3" ht="12.75">
      <c r="A709" t="s">
        <v>1460</v>
      </c>
      <c r="B709" t="s">
        <v>1345</v>
      </c>
      <c r="C709" t="s">
        <v>1366</v>
      </c>
    </row>
    <row r="710" spans="1:3" ht="12.75">
      <c r="A710" t="s">
        <v>494</v>
      </c>
      <c r="B710" t="s">
        <v>1350</v>
      </c>
      <c r="C710" t="s">
        <v>1363</v>
      </c>
    </row>
    <row r="711" spans="1:3" ht="12.75">
      <c r="A711" t="s">
        <v>1215</v>
      </c>
      <c r="B711" t="s">
        <v>1343</v>
      </c>
      <c r="C711" t="s">
        <v>1359</v>
      </c>
    </row>
    <row r="712" spans="1:3" ht="12.75">
      <c r="A712" t="s">
        <v>499</v>
      </c>
      <c r="B712" t="s">
        <v>1303</v>
      </c>
      <c r="C712" t="s">
        <v>1361</v>
      </c>
    </row>
    <row r="713" spans="1:3" ht="12.75">
      <c r="A713" t="s">
        <v>500</v>
      </c>
      <c r="B713" t="s">
        <v>1300</v>
      </c>
      <c r="C713" t="s">
        <v>1361</v>
      </c>
    </row>
    <row r="714" spans="1:3" ht="12.75">
      <c r="A714" t="s">
        <v>501</v>
      </c>
      <c r="B714" t="s">
        <v>1304</v>
      </c>
      <c r="C714" t="s">
        <v>1346</v>
      </c>
    </row>
    <row r="715" spans="1:3" ht="12.75">
      <c r="A715" t="s">
        <v>1072</v>
      </c>
      <c r="B715" t="s">
        <v>1345</v>
      </c>
      <c r="C715" t="s">
        <v>1362</v>
      </c>
    </row>
    <row r="716" spans="1:3" ht="12.75">
      <c r="A716" t="s">
        <v>502</v>
      </c>
      <c r="B716" t="s">
        <v>1303</v>
      </c>
      <c r="C716" t="s">
        <v>1364</v>
      </c>
    </row>
    <row r="717" spans="1:3" ht="12.75">
      <c r="A717" t="s">
        <v>503</v>
      </c>
      <c r="B717" t="s">
        <v>1350</v>
      </c>
      <c r="C717" t="s">
        <v>1360</v>
      </c>
    </row>
    <row r="718" spans="1:3" ht="12.75">
      <c r="A718" t="s">
        <v>504</v>
      </c>
      <c r="B718" t="s">
        <v>1303</v>
      </c>
      <c r="C718" t="s">
        <v>1358</v>
      </c>
    </row>
    <row r="719" spans="1:3" ht="12.75">
      <c r="A719" t="s">
        <v>505</v>
      </c>
      <c r="B719" t="s">
        <v>1343</v>
      </c>
      <c r="C719" t="s">
        <v>1366</v>
      </c>
    </row>
    <row r="720" spans="1:3" ht="12.75">
      <c r="A720" t="s">
        <v>506</v>
      </c>
      <c r="B720" t="s">
        <v>1302</v>
      </c>
      <c r="C720" t="s">
        <v>1360</v>
      </c>
    </row>
    <row r="721" spans="1:3" ht="12.75">
      <c r="A721" t="s">
        <v>1461</v>
      </c>
      <c r="B721" t="s">
        <v>1300</v>
      </c>
      <c r="C721" t="s">
        <v>1365</v>
      </c>
    </row>
    <row r="722" spans="1:3" ht="12.75">
      <c r="A722" t="s">
        <v>507</v>
      </c>
      <c r="B722" t="s">
        <v>1303</v>
      </c>
      <c r="C722" t="s">
        <v>1362</v>
      </c>
    </row>
    <row r="723" spans="1:3" ht="12.75">
      <c r="A723" t="s">
        <v>1416</v>
      </c>
      <c r="B723" t="s">
        <v>1343</v>
      </c>
      <c r="C723" t="s">
        <v>1363</v>
      </c>
    </row>
    <row r="724" spans="1:3" ht="12.75">
      <c r="A724" t="s">
        <v>508</v>
      </c>
      <c r="B724" t="s">
        <v>1348</v>
      </c>
      <c r="C724" t="s">
        <v>1358</v>
      </c>
    </row>
    <row r="725" spans="1:3" ht="12.75">
      <c r="A725" t="s">
        <v>509</v>
      </c>
      <c r="B725" t="s">
        <v>1303</v>
      </c>
      <c r="C725" t="s">
        <v>1362</v>
      </c>
    </row>
    <row r="726" spans="1:3" ht="12.75">
      <c r="A726" t="s">
        <v>510</v>
      </c>
      <c r="B726" t="s">
        <v>1303</v>
      </c>
      <c r="C726" t="s">
        <v>1360</v>
      </c>
    </row>
    <row r="727" spans="1:3" ht="12.75">
      <c r="A727" t="s">
        <v>1073</v>
      </c>
      <c r="B727" t="s">
        <v>1300</v>
      </c>
      <c r="C727" t="s">
        <v>1364</v>
      </c>
    </row>
    <row r="728" spans="1:3" ht="12.75">
      <c r="A728" t="s">
        <v>511</v>
      </c>
      <c r="B728" t="s">
        <v>1345</v>
      </c>
      <c r="C728" t="s">
        <v>1363</v>
      </c>
    </row>
    <row r="729" spans="1:3" ht="12.75">
      <c r="A729" t="s">
        <v>512</v>
      </c>
      <c r="B729" t="s">
        <v>1300</v>
      </c>
      <c r="C729" t="s">
        <v>1354</v>
      </c>
    </row>
    <row r="730" spans="1:3" ht="12.75">
      <c r="A730" t="s">
        <v>513</v>
      </c>
      <c r="B730" t="s">
        <v>1303</v>
      </c>
      <c r="C730" t="s">
        <v>1364</v>
      </c>
    </row>
    <row r="731" spans="1:3" ht="12.75">
      <c r="A731" t="s">
        <v>1216</v>
      </c>
      <c r="B731" t="s">
        <v>1343</v>
      </c>
      <c r="C731" t="s">
        <v>25</v>
      </c>
    </row>
    <row r="732" spans="1:3" ht="12.75">
      <c r="A732" t="s">
        <v>514</v>
      </c>
      <c r="B732" t="s">
        <v>1353</v>
      </c>
      <c r="C732" t="s">
        <v>1358</v>
      </c>
    </row>
    <row r="733" spans="1:3" ht="12.75">
      <c r="A733" t="s">
        <v>515</v>
      </c>
      <c r="B733" t="s">
        <v>1303</v>
      </c>
      <c r="C733" t="s">
        <v>1363</v>
      </c>
    </row>
    <row r="734" spans="1:3" ht="12.75">
      <c r="A734" t="s">
        <v>516</v>
      </c>
      <c r="B734" t="s">
        <v>1343</v>
      </c>
      <c r="C734" t="s">
        <v>1361</v>
      </c>
    </row>
    <row r="735" spans="1:3" ht="12.75">
      <c r="A735" t="s">
        <v>517</v>
      </c>
      <c r="B735" t="s">
        <v>1348</v>
      </c>
      <c r="C735" t="s">
        <v>1363</v>
      </c>
    </row>
    <row r="736" spans="1:3" ht="12.75">
      <c r="A736" t="s">
        <v>518</v>
      </c>
      <c r="B736" t="s">
        <v>1303</v>
      </c>
      <c r="C736" t="s">
        <v>1359</v>
      </c>
    </row>
    <row r="737" spans="1:3" ht="12.75">
      <c r="A737" t="s">
        <v>519</v>
      </c>
      <c r="B737" t="s">
        <v>1353</v>
      </c>
      <c r="C737" t="s">
        <v>1363</v>
      </c>
    </row>
    <row r="738" spans="1:3" ht="12.75">
      <c r="A738" t="s">
        <v>1462</v>
      </c>
      <c r="B738" t="s">
        <v>1345</v>
      </c>
      <c r="C738" t="s">
        <v>1363</v>
      </c>
    </row>
    <row r="739" spans="1:3" ht="12.75">
      <c r="A739" t="s">
        <v>1074</v>
      </c>
      <c r="B739" t="s">
        <v>1303</v>
      </c>
      <c r="C739" t="s">
        <v>1359</v>
      </c>
    </row>
    <row r="740" spans="1:3" ht="12.75">
      <c r="A740" t="s">
        <v>520</v>
      </c>
      <c r="B740" t="s">
        <v>1300</v>
      </c>
      <c r="C740" t="s">
        <v>1361</v>
      </c>
    </row>
    <row r="741" spans="1:3" ht="12.75">
      <c r="A741" t="s">
        <v>1463</v>
      </c>
      <c r="B741" t="s">
        <v>1348</v>
      </c>
      <c r="C741" t="s">
        <v>25</v>
      </c>
    </row>
    <row r="742" spans="1:3" ht="12.75">
      <c r="A742" t="s">
        <v>521</v>
      </c>
      <c r="B742" t="s">
        <v>1343</v>
      </c>
      <c r="C742" t="s">
        <v>1358</v>
      </c>
    </row>
    <row r="743" spans="1:3" ht="12.75">
      <c r="A743" t="s">
        <v>522</v>
      </c>
      <c r="B743" t="s">
        <v>1348</v>
      </c>
      <c r="C743" t="s">
        <v>1361</v>
      </c>
    </row>
    <row r="744" spans="1:3" ht="12.75">
      <c r="A744" t="s">
        <v>523</v>
      </c>
      <c r="B744" t="s">
        <v>1303</v>
      </c>
      <c r="C744" t="s">
        <v>1349</v>
      </c>
    </row>
    <row r="745" spans="1:3" ht="12.75">
      <c r="A745" t="s">
        <v>524</v>
      </c>
      <c r="B745" t="s">
        <v>1300</v>
      </c>
      <c r="C745" t="s">
        <v>1361</v>
      </c>
    </row>
    <row r="746" spans="1:3" ht="12.75">
      <c r="A746" t="s">
        <v>1075</v>
      </c>
      <c r="B746" t="s">
        <v>1348</v>
      </c>
      <c r="C746" t="s">
        <v>1346</v>
      </c>
    </row>
    <row r="747" spans="1:3" ht="12.75">
      <c r="A747" t="s">
        <v>525</v>
      </c>
      <c r="B747" t="s">
        <v>1303</v>
      </c>
      <c r="C747" t="s">
        <v>1363</v>
      </c>
    </row>
    <row r="748" spans="1:3" ht="12.75">
      <c r="A748" t="s">
        <v>1217</v>
      </c>
      <c r="B748" t="s">
        <v>1303</v>
      </c>
      <c r="C748" t="s">
        <v>1360</v>
      </c>
    </row>
    <row r="749" spans="1:3" ht="12.75">
      <c r="A749" t="s">
        <v>526</v>
      </c>
      <c r="B749" t="s">
        <v>1350</v>
      </c>
      <c r="C749" t="s">
        <v>1368</v>
      </c>
    </row>
    <row r="750" spans="1:3" ht="12.75">
      <c r="A750" t="s">
        <v>527</v>
      </c>
      <c r="B750" t="s">
        <v>1304</v>
      </c>
      <c r="C750" t="s">
        <v>1359</v>
      </c>
    </row>
    <row r="751" spans="1:3" ht="12.75">
      <c r="A751" t="s">
        <v>528</v>
      </c>
      <c r="B751" t="s">
        <v>1300</v>
      </c>
      <c r="C751" t="s">
        <v>1368</v>
      </c>
    </row>
    <row r="752" spans="1:3" ht="12.75">
      <c r="A752" t="s">
        <v>1218</v>
      </c>
      <c r="B752" t="s">
        <v>1300</v>
      </c>
      <c r="C752" t="s">
        <v>1367</v>
      </c>
    </row>
    <row r="753" spans="1:3" ht="12.75">
      <c r="A753" t="s">
        <v>1076</v>
      </c>
      <c r="B753" t="s">
        <v>1348</v>
      </c>
      <c r="C753" t="s">
        <v>1368</v>
      </c>
    </row>
    <row r="754" spans="1:3" ht="12.75">
      <c r="A754" t="s">
        <v>529</v>
      </c>
      <c r="B754" t="s">
        <v>1353</v>
      </c>
      <c r="C754" t="s">
        <v>1361</v>
      </c>
    </row>
    <row r="755" spans="1:3" ht="12.75">
      <c r="A755" t="s">
        <v>1464</v>
      </c>
      <c r="B755" t="s">
        <v>1350</v>
      </c>
      <c r="C755" t="s">
        <v>1366</v>
      </c>
    </row>
    <row r="756" spans="1:3" ht="12.75">
      <c r="A756" t="s">
        <v>1077</v>
      </c>
      <c r="B756" t="s">
        <v>1350</v>
      </c>
      <c r="C756" t="s">
        <v>25</v>
      </c>
    </row>
    <row r="757" spans="1:3" ht="12.75">
      <c r="A757" t="s">
        <v>1078</v>
      </c>
      <c r="B757" t="s">
        <v>1303</v>
      </c>
      <c r="C757" t="s">
        <v>1361</v>
      </c>
    </row>
    <row r="758" spans="1:3" ht="12.75">
      <c r="A758" t="s">
        <v>1465</v>
      </c>
      <c r="B758" t="s">
        <v>1300</v>
      </c>
      <c r="C758" t="s">
        <v>1365</v>
      </c>
    </row>
    <row r="759" spans="1:3" ht="12.75">
      <c r="A759" t="s">
        <v>530</v>
      </c>
      <c r="B759" t="s">
        <v>1344</v>
      </c>
      <c r="C759" t="s">
        <v>25</v>
      </c>
    </row>
    <row r="760" spans="1:3" ht="12.75">
      <c r="A760" t="s">
        <v>1219</v>
      </c>
      <c r="B760" t="s">
        <v>1303</v>
      </c>
      <c r="C760" t="s">
        <v>1366</v>
      </c>
    </row>
    <row r="761" spans="1:3" ht="12.75">
      <c r="A761" t="s">
        <v>531</v>
      </c>
      <c r="B761" t="s">
        <v>1344</v>
      </c>
      <c r="C761" t="s">
        <v>1367</v>
      </c>
    </row>
    <row r="762" spans="1:3" ht="12.75">
      <c r="A762" t="s">
        <v>532</v>
      </c>
      <c r="B762" t="s">
        <v>1303</v>
      </c>
      <c r="C762" t="s">
        <v>1368</v>
      </c>
    </row>
    <row r="763" spans="1:3" ht="12.75">
      <c r="A763" t="s">
        <v>533</v>
      </c>
      <c r="B763" t="s">
        <v>1300</v>
      </c>
      <c r="C763" t="s">
        <v>1364</v>
      </c>
    </row>
    <row r="764" spans="1:3" ht="12.75">
      <c r="A764" t="s">
        <v>534</v>
      </c>
      <c r="B764" t="s">
        <v>1343</v>
      </c>
      <c r="C764" t="s">
        <v>1366</v>
      </c>
    </row>
    <row r="765" spans="1:3" ht="12.75">
      <c r="A765" t="s">
        <v>535</v>
      </c>
      <c r="B765" t="s">
        <v>1300</v>
      </c>
      <c r="C765" t="s">
        <v>1368</v>
      </c>
    </row>
    <row r="766" spans="1:3" ht="12.75">
      <c r="A766" t="s">
        <v>536</v>
      </c>
      <c r="B766" t="s">
        <v>1343</v>
      </c>
      <c r="C766" t="s">
        <v>1369</v>
      </c>
    </row>
    <row r="767" spans="1:3" ht="12.75">
      <c r="A767" t="s">
        <v>537</v>
      </c>
      <c r="B767" t="s">
        <v>1303</v>
      </c>
      <c r="C767" t="s">
        <v>1364</v>
      </c>
    </row>
    <row r="768" spans="1:3" ht="12.75">
      <c r="A768" t="s">
        <v>538</v>
      </c>
      <c r="B768" t="s">
        <v>1300</v>
      </c>
      <c r="C768" t="s">
        <v>25</v>
      </c>
    </row>
    <row r="769" spans="1:3" ht="12.75">
      <c r="A769" t="s">
        <v>539</v>
      </c>
      <c r="B769" t="s">
        <v>1343</v>
      </c>
      <c r="C769" t="s">
        <v>1368</v>
      </c>
    </row>
    <row r="770" spans="1:3" ht="12.75">
      <c r="A770" t="s">
        <v>540</v>
      </c>
      <c r="B770" t="s">
        <v>1350</v>
      </c>
      <c r="C770" t="s">
        <v>1366</v>
      </c>
    </row>
    <row r="771" spans="1:3" ht="12.75">
      <c r="A771" t="s">
        <v>541</v>
      </c>
      <c r="B771" t="s">
        <v>1348</v>
      </c>
      <c r="C771" t="s">
        <v>1346</v>
      </c>
    </row>
    <row r="772" spans="1:3" ht="12.75">
      <c r="A772" t="s">
        <v>542</v>
      </c>
      <c r="B772" t="s">
        <v>1300</v>
      </c>
      <c r="C772" t="s">
        <v>1362</v>
      </c>
    </row>
    <row r="773" spans="1:3" ht="12.75">
      <c r="A773" t="s">
        <v>1079</v>
      </c>
      <c r="B773" t="s">
        <v>1303</v>
      </c>
      <c r="C773" t="s">
        <v>1362</v>
      </c>
    </row>
    <row r="774" spans="1:3" ht="12.75">
      <c r="A774" t="s">
        <v>543</v>
      </c>
      <c r="B774" t="s">
        <v>1353</v>
      </c>
      <c r="C774" t="s">
        <v>25</v>
      </c>
    </row>
    <row r="775" spans="1:3" ht="12.75">
      <c r="A775" t="s">
        <v>544</v>
      </c>
      <c r="B775" t="s">
        <v>1303</v>
      </c>
      <c r="C775" t="s">
        <v>1362</v>
      </c>
    </row>
    <row r="776" spans="1:3" ht="12.75">
      <c r="A776" t="s">
        <v>545</v>
      </c>
      <c r="B776" t="s">
        <v>1343</v>
      </c>
      <c r="C776" t="s">
        <v>1365</v>
      </c>
    </row>
    <row r="777" spans="1:3" ht="12.75">
      <c r="A777" t="s">
        <v>546</v>
      </c>
      <c r="B777" t="s">
        <v>1300</v>
      </c>
      <c r="C777" t="s">
        <v>1366</v>
      </c>
    </row>
    <row r="778" spans="1:3" ht="12.75">
      <c r="A778" t="s">
        <v>547</v>
      </c>
      <c r="B778" t="s">
        <v>1353</v>
      </c>
      <c r="C778" t="s">
        <v>1359</v>
      </c>
    </row>
    <row r="779" spans="1:3" ht="12.75">
      <c r="A779" t="s">
        <v>1220</v>
      </c>
      <c r="B779" t="s">
        <v>1343</v>
      </c>
      <c r="C779" t="s">
        <v>1363</v>
      </c>
    </row>
    <row r="780" spans="1:3" ht="12.75">
      <c r="A780" t="s">
        <v>548</v>
      </c>
      <c r="B780" t="s">
        <v>1300</v>
      </c>
      <c r="C780" t="s">
        <v>1354</v>
      </c>
    </row>
    <row r="781" spans="1:3" ht="12.75">
      <c r="A781" t="s">
        <v>549</v>
      </c>
      <c r="B781" t="s">
        <v>1353</v>
      </c>
      <c r="C781" t="s">
        <v>1368</v>
      </c>
    </row>
    <row r="782" spans="1:3" ht="12.75">
      <c r="A782" t="s">
        <v>550</v>
      </c>
      <c r="B782" t="s">
        <v>551</v>
      </c>
      <c r="C782" t="s">
        <v>1359</v>
      </c>
    </row>
    <row r="783" spans="1:3" ht="12.75">
      <c r="A783" t="s">
        <v>552</v>
      </c>
      <c r="B783" t="s">
        <v>1303</v>
      </c>
      <c r="C783" t="s">
        <v>1368</v>
      </c>
    </row>
    <row r="784" spans="1:3" ht="12.75">
      <c r="A784" t="s">
        <v>1080</v>
      </c>
      <c r="B784" t="s">
        <v>1347</v>
      </c>
      <c r="C784" t="s">
        <v>1363</v>
      </c>
    </row>
    <row r="785" spans="1:3" ht="12.75">
      <c r="A785" t="s">
        <v>553</v>
      </c>
      <c r="B785" t="s">
        <v>1304</v>
      </c>
      <c r="C785" t="s">
        <v>1360</v>
      </c>
    </row>
    <row r="786" spans="1:3" ht="12.75">
      <c r="A786" t="s">
        <v>554</v>
      </c>
      <c r="B786" t="s">
        <v>1303</v>
      </c>
      <c r="C786" t="s">
        <v>1362</v>
      </c>
    </row>
    <row r="787" spans="1:3" ht="12.75">
      <c r="A787" t="s">
        <v>555</v>
      </c>
      <c r="B787" t="s">
        <v>1344</v>
      </c>
      <c r="C787" t="s">
        <v>1360</v>
      </c>
    </row>
    <row r="788" spans="1:3" ht="12.75">
      <c r="A788" t="s">
        <v>556</v>
      </c>
      <c r="B788" t="s">
        <v>1353</v>
      </c>
      <c r="C788" t="s">
        <v>1359</v>
      </c>
    </row>
    <row r="789" spans="1:3" ht="12.75">
      <c r="A789" t="s">
        <v>557</v>
      </c>
      <c r="B789" t="s">
        <v>1303</v>
      </c>
      <c r="C789" t="s">
        <v>1365</v>
      </c>
    </row>
    <row r="790" spans="1:3" ht="12.75">
      <c r="A790" t="s">
        <v>558</v>
      </c>
      <c r="B790" t="s">
        <v>1303</v>
      </c>
      <c r="C790" t="s">
        <v>1360</v>
      </c>
    </row>
    <row r="791" spans="1:3" ht="12.75">
      <c r="A791" t="s">
        <v>1221</v>
      </c>
      <c r="B791" t="s">
        <v>1347</v>
      </c>
      <c r="C791" t="s">
        <v>1346</v>
      </c>
    </row>
    <row r="792" spans="1:3" ht="12.75">
      <c r="A792" t="s">
        <v>559</v>
      </c>
      <c r="B792" t="s">
        <v>1344</v>
      </c>
      <c r="C792" t="s">
        <v>1349</v>
      </c>
    </row>
    <row r="793" spans="1:3" ht="12.75">
      <c r="A793" t="s">
        <v>560</v>
      </c>
      <c r="B793" t="s">
        <v>1348</v>
      </c>
      <c r="C793" t="s">
        <v>1363</v>
      </c>
    </row>
    <row r="794" spans="1:3" ht="12.75">
      <c r="A794" t="s">
        <v>561</v>
      </c>
      <c r="B794" t="s">
        <v>1348</v>
      </c>
      <c r="C794" t="s">
        <v>1362</v>
      </c>
    </row>
    <row r="795" spans="1:3" ht="12.75">
      <c r="A795" t="s">
        <v>562</v>
      </c>
      <c r="B795" t="s">
        <v>1301</v>
      </c>
      <c r="C795" t="s">
        <v>25</v>
      </c>
    </row>
    <row r="796" spans="1:3" ht="12.75">
      <c r="A796" t="s">
        <v>563</v>
      </c>
      <c r="B796" t="s">
        <v>1343</v>
      </c>
      <c r="C796" t="s">
        <v>1363</v>
      </c>
    </row>
    <row r="797" spans="1:3" ht="12.75">
      <c r="A797" t="s">
        <v>564</v>
      </c>
      <c r="B797" t="s">
        <v>1304</v>
      </c>
      <c r="C797" t="s">
        <v>1354</v>
      </c>
    </row>
    <row r="798" spans="1:3" ht="12.75">
      <c r="A798" t="s">
        <v>565</v>
      </c>
      <c r="B798" t="s">
        <v>1347</v>
      </c>
      <c r="C798" t="s">
        <v>1346</v>
      </c>
    </row>
    <row r="799" spans="1:3" ht="12.75">
      <c r="A799" t="s">
        <v>566</v>
      </c>
      <c r="B799" t="s">
        <v>1347</v>
      </c>
      <c r="C799" t="s">
        <v>1363</v>
      </c>
    </row>
    <row r="800" spans="1:3" ht="12.75">
      <c r="A800" t="s">
        <v>567</v>
      </c>
      <c r="B800" t="s">
        <v>1303</v>
      </c>
      <c r="C800" t="s">
        <v>1365</v>
      </c>
    </row>
    <row r="801" spans="1:3" ht="12.75">
      <c r="A801" t="s">
        <v>568</v>
      </c>
      <c r="B801" t="s">
        <v>1304</v>
      </c>
      <c r="C801" t="s">
        <v>1361</v>
      </c>
    </row>
    <row r="802" spans="1:3" ht="12.75">
      <c r="A802" t="s">
        <v>569</v>
      </c>
      <c r="B802" t="s">
        <v>1300</v>
      </c>
      <c r="C802" t="s">
        <v>1364</v>
      </c>
    </row>
    <row r="803" spans="1:3" ht="12.75">
      <c r="A803" t="s">
        <v>570</v>
      </c>
      <c r="B803" t="s">
        <v>1353</v>
      </c>
      <c r="C803" t="s">
        <v>1360</v>
      </c>
    </row>
    <row r="804" spans="1:3" ht="12.75">
      <c r="A804" t="s">
        <v>571</v>
      </c>
      <c r="B804" t="s">
        <v>1343</v>
      </c>
      <c r="C804" t="s">
        <v>1358</v>
      </c>
    </row>
    <row r="805" spans="1:3" ht="12.75">
      <c r="A805" t="s">
        <v>1466</v>
      </c>
      <c r="B805" t="s">
        <v>1345</v>
      </c>
      <c r="C805" t="s">
        <v>1360</v>
      </c>
    </row>
    <row r="806" spans="1:3" ht="12.75">
      <c r="A806" t="s">
        <v>572</v>
      </c>
      <c r="B806" t="s">
        <v>1300</v>
      </c>
      <c r="C806" t="s">
        <v>1359</v>
      </c>
    </row>
    <row r="807" spans="1:3" ht="12.75">
      <c r="A807" t="s">
        <v>573</v>
      </c>
      <c r="B807" t="s">
        <v>1300</v>
      </c>
      <c r="C807" t="s">
        <v>1349</v>
      </c>
    </row>
    <row r="808" spans="1:3" ht="12.75">
      <c r="A808" t="s">
        <v>574</v>
      </c>
      <c r="B808" t="s">
        <v>1353</v>
      </c>
      <c r="C808" t="s">
        <v>1366</v>
      </c>
    </row>
    <row r="809" spans="1:3" ht="12.75">
      <c r="A809" t="s">
        <v>575</v>
      </c>
      <c r="B809" t="s">
        <v>1300</v>
      </c>
      <c r="C809" t="s">
        <v>1369</v>
      </c>
    </row>
    <row r="810" spans="1:3" ht="12.75">
      <c r="A810" t="s">
        <v>576</v>
      </c>
      <c r="B810" t="s">
        <v>1344</v>
      </c>
      <c r="C810" t="s">
        <v>1359</v>
      </c>
    </row>
    <row r="811" spans="1:3" ht="12.75">
      <c r="A811" t="s">
        <v>577</v>
      </c>
      <c r="B811" t="s">
        <v>1353</v>
      </c>
      <c r="C811" t="s">
        <v>1366</v>
      </c>
    </row>
    <row r="812" spans="1:3" ht="12.75">
      <c r="A812" t="s">
        <v>578</v>
      </c>
      <c r="B812" t="s">
        <v>1303</v>
      </c>
      <c r="C812" t="s">
        <v>1363</v>
      </c>
    </row>
    <row r="813" spans="1:3" ht="12.75">
      <c r="A813" t="s">
        <v>579</v>
      </c>
      <c r="B813" t="s">
        <v>1347</v>
      </c>
      <c r="C813" t="s">
        <v>1361</v>
      </c>
    </row>
    <row r="814" spans="1:3" ht="12.75">
      <c r="A814" t="s">
        <v>1222</v>
      </c>
      <c r="B814" t="s">
        <v>1350</v>
      </c>
      <c r="C814" t="s">
        <v>1362</v>
      </c>
    </row>
    <row r="815" spans="1:3" ht="12.75">
      <c r="A815" t="s">
        <v>580</v>
      </c>
      <c r="B815" t="s">
        <v>1343</v>
      </c>
      <c r="C815" t="s">
        <v>1349</v>
      </c>
    </row>
    <row r="816" spans="1:3" ht="12.75">
      <c r="A816" t="s">
        <v>581</v>
      </c>
      <c r="B816" t="s">
        <v>1300</v>
      </c>
      <c r="C816" t="s">
        <v>1346</v>
      </c>
    </row>
    <row r="817" spans="1:3" ht="12.75">
      <c r="A817" t="s">
        <v>582</v>
      </c>
      <c r="B817" t="s">
        <v>1301</v>
      </c>
      <c r="C817" t="s">
        <v>1366</v>
      </c>
    </row>
    <row r="818" spans="1:3" ht="12.75">
      <c r="A818" t="s">
        <v>583</v>
      </c>
      <c r="B818" t="s">
        <v>1344</v>
      </c>
      <c r="C818" t="s">
        <v>1368</v>
      </c>
    </row>
    <row r="819" spans="1:3" ht="12.75">
      <c r="A819" t="s">
        <v>584</v>
      </c>
      <c r="B819" t="s">
        <v>1350</v>
      </c>
      <c r="C819" t="s">
        <v>1354</v>
      </c>
    </row>
    <row r="820" spans="1:3" ht="12.75">
      <c r="A820" t="s">
        <v>1223</v>
      </c>
      <c r="B820" t="s">
        <v>1300</v>
      </c>
      <c r="C820" t="s">
        <v>1367</v>
      </c>
    </row>
    <row r="821" spans="1:3" ht="12.75">
      <c r="A821" t="s">
        <v>585</v>
      </c>
      <c r="B821" t="s">
        <v>1300</v>
      </c>
      <c r="C821" t="s">
        <v>1366</v>
      </c>
    </row>
    <row r="822" spans="1:3" ht="12.75">
      <c r="A822" t="s">
        <v>586</v>
      </c>
      <c r="B822" t="s">
        <v>1303</v>
      </c>
      <c r="C822" t="s">
        <v>1361</v>
      </c>
    </row>
    <row r="823" spans="1:3" ht="12.75">
      <c r="A823" t="s">
        <v>587</v>
      </c>
      <c r="B823" t="s">
        <v>1300</v>
      </c>
      <c r="C823" t="s">
        <v>1363</v>
      </c>
    </row>
    <row r="824" spans="1:3" ht="12.75">
      <c r="A824" t="s">
        <v>588</v>
      </c>
      <c r="B824" t="s">
        <v>1353</v>
      </c>
      <c r="C824" t="s">
        <v>1368</v>
      </c>
    </row>
    <row r="825" spans="1:3" ht="12.75">
      <c r="A825" t="s">
        <v>589</v>
      </c>
      <c r="B825" t="s">
        <v>1343</v>
      </c>
      <c r="C825" t="s">
        <v>1367</v>
      </c>
    </row>
    <row r="826" spans="1:3" ht="12.75">
      <c r="A826" t="s">
        <v>590</v>
      </c>
      <c r="B826" t="s">
        <v>1348</v>
      </c>
      <c r="C826" t="s">
        <v>1367</v>
      </c>
    </row>
    <row r="827" spans="1:3" ht="12.75">
      <c r="A827" t="s">
        <v>1081</v>
      </c>
      <c r="B827" t="s">
        <v>1300</v>
      </c>
      <c r="C827" t="s">
        <v>1364</v>
      </c>
    </row>
    <row r="828" spans="1:3" ht="12.75">
      <c r="A828" t="s">
        <v>591</v>
      </c>
      <c r="B828" t="s">
        <v>1300</v>
      </c>
      <c r="C828" t="s">
        <v>1361</v>
      </c>
    </row>
    <row r="829" spans="1:3" ht="12.75">
      <c r="A829" t="s">
        <v>1082</v>
      </c>
      <c r="B829" t="s">
        <v>1300</v>
      </c>
      <c r="C829" t="s">
        <v>1365</v>
      </c>
    </row>
    <row r="830" spans="1:3" ht="12.75">
      <c r="A830" t="s">
        <v>592</v>
      </c>
      <c r="B830" t="s">
        <v>1345</v>
      </c>
      <c r="C830" t="s">
        <v>1366</v>
      </c>
    </row>
    <row r="831" spans="1:3" ht="12.75">
      <c r="A831" t="s">
        <v>1224</v>
      </c>
      <c r="B831" t="s">
        <v>1347</v>
      </c>
      <c r="C831" t="s">
        <v>1359</v>
      </c>
    </row>
    <row r="832" spans="1:3" ht="12.75">
      <c r="A832" t="s">
        <v>593</v>
      </c>
      <c r="B832" t="s">
        <v>1353</v>
      </c>
      <c r="C832" t="s">
        <v>25</v>
      </c>
    </row>
    <row r="833" spans="1:3" ht="12.75">
      <c r="A833" t="s">
        <v>594</v>
      </c>
      <c r="B833" t="s">
        <v>1303</v>
      </c>
      <c r="C833" t="s">
        <v>1354</v>
      </c>
    </row>
    <row r="834" spans="1:3" ht="12.75">
      <c r="A834" t="s">
        <v>1225</v>
      </c>
      <c r="B834" t="s">
        <v>1343</v>
      </c>
      <c r="C834" t="s">
        <v>1358</v>
      </c>
    </row>
    <row r="835" spans="1:3" ht="12.75">
      <c r="A835" t="s">
        <v>595</v>
      </c>
      <c r="B835" t="s">
        <v>1343</v>
      </c>
      <c r="C835" t="s">
        <v>1369</v>
      </c>
    </row>
    <row r="836" spans="1:3" ht="12.75">
      <c r="A836" t="s">
        <v>596</v>
      </c>
      <c r="B836" t="s">
        <v>1301</v>
      </c>
      <c r="C836" t="s">
        <v>1369</v>
      </c>
    </row>
    <row r="837" spans="1:3" ht="12.75">
      <c r="A837" t="s">
        <v>1226</v>
      </c>
      <c r="B837" t="s">
        <v>1300</v>
      </c>
      <c r="C837" t="s">
        <v>1363</v>
      </c>
    </row>
    <row r="838" spans="1:3" ht="12.75">
      <c r="A838" t="s">
        <v>597</v>
      </c>
      <c r="B838" t="s">
        <v>1353</v>
      </c>
      <c r="C838" t="s">
        <v>1354</v>
      </c>
    </row>
    <row r="839" spans="1:3" ht="12.75">
      <c r="A839" t="s">
        <v>598</v>
      </c>
      <c r="B839" t="s">
        <v>1300</v>
      </c>
      <c r="C839" t="s">
        <v>1354</v>
      </c>
    </row>
    <row r="840" spans="1:3" ht="12.75">
      <c r="A840" t="s">
        <v>599</v>
      </c>
      <c r="B840" t="s">
        <v>1353</v>
      </c>
      <c r="C840" t="s">
        <v>1349</v>
      </c>
    </row>
    <row r="841" spans="1:3" ht="12.75">
      <c r="A841" t="s">
        <v>1227</v>
      </c>
      <c r="B841" t="s">
        <v>1303</v>
      </c>
      <c r="C841" t="s">
        <v>1364</v>
      </c>
    </row>
    <row r="842" spans="1:3" ht="12.75">
      <c r="A842" t="s">
        <v>600</v>
      </c>
      <c r="B842" t="s">
        <v>1350</v>
      </c>
      <c r="C842" t="s">
        <v>1360</v>
      </c>
    </row>
    <row r="843" spans="1:3" ht="12.75">
      <c r="A843" t="s">
        <v>601</v>
      </c>
      <c r="B843" t="s">
        <v>1300</v>
      </c>
      <c r="C843" t="s">
        <v>1360</v>
      </c>
    </row>
    <row r="844" spans="1:3" ht="12.75">
      <c r="A844" t="s">
        <v>602</v>
      </c>
      <c r="B844" t="s">
        <v>1350</v>
      </c>
      <c r="C844" t="s">
        <v>1354</v>
      </c>
    </row>
    <row r="845" spans="1:3" ht="12.75">
      <c r="A845" t="s">
        <v>603</v>
      </c>
      <c r="B845" t="s">
        <v>1347</v>
      </c>
      <c r="C845" t="s">
        <v>1363</v>
      </c>
    </row>
    <row r="846" spans="1:3" ht="12.75">
      <c r="A846" t="s">
        <v>1228</v>
      </c>
      <c r="B846" t="s">
        <v>1303</v>
      </c>
      <c r="C846" t="s">
        <v>1354</v>
      </c>
    </row>
    <row r="847" spans="1:3" ht="12.75">
      <c r="A847" t="s">
        <v>604</v>
      </c>
      <c r="B847" t="s">
        <v>1303</v>
      </c>
      <c r="C847" t="s">
        <v>25</v>
      </c>
    </row>
    <row r="848" spans="1:3" ht="12.75">
      <c r="A848" t="s">
        <v>605</v>
      </c>
      <c r="B848" t="s">
        <v>1300</v>
      </c>
      <c r="C848" t="s">
        <v>1346</v>
      </c>
    </row>
    <row r="849" spans="1:3" ht="12.75">
      <c r="A849" t="s">
        <v>606</v>
      </c>
      <c r="B849" t="s">
        <v>1343</v>
      </c>
      <c r="C849" t="s">
        <v>1360</v>
      </c>
    </row>
    <row r="850" spans="1:3" ht="12.75">
      <c r="A850" t="s">
        <v>607</v>
      </c>
      <c r="B850" t="s">
        <v>1343</v>
      </c>
      <c r="C850" t="s">
        <v>1368</v>
      </c>
    </row>
    <row r="851" spans="1:3" ht="12.75">
      <c r="A851" t="s">
        <v>1229</v>
      </c>
      <c r="B851" t="s">
        <v>1343</v>
      </c>
      <c r="C851" t="s">
        <v>1359</v>
      </c>
    </row>
    <row r="852" spans="1:3" ht="12.75">
      <c r="A852" t="s">
        <v>608</v>
      </c>
      <c r="B852" t="s">
        <v>1343</v>
      </c>
      <c r="C852" t="s">
        <v>1367</v>
      </c>
    </row>
    <row r="853" spans="1:3" ht="12.75">
      <c r="A853" t="s">
        <v>609</v>
      </c>
      <c r="B853" t="s">
        <v>1303</v>
      </c>
      <c r="C853" t="s">
        <v>1349</v>
      </c>
    </row>
    <row r="854" spans="1:3" ht="12.75">
      <c r="A854" t="s">
        <v>610</v>
      </c>
      <c r="B854" t="s">
        <v>1300</v>
      </c>
      <c r="C854" t="s">
        <v>1361</v>
      </c>
    </row>
    <row r="855" spans="1:3" ht="12.75">
      <c r="A855" t="s">
        <v>611</v>
      </c>
      <c r="B855" t="s">
        <v>1348</v>
      </c>
      <c r="C855" t="s">
        <v>1367</v>
      </c>
    </row>
    <row r="856" spans="1:3" ht="12.75">
      <c r="A856" t="s">
        <v>612</v>
      </c>
      <c r="B856" t="s">
        <v>1301</v>
      </c>
      <c r="C856" t="s">
        <v>1366</v>
      </c>
    </row>
    <row r="857" spans="1:3" ht="12.75">
      <c r="A857" t="s">
        <v>613</v>
      </c>
      <c r="B857" t="s">
        <v>1303</v>
      </c>
      <c r="C857" t="s">
        <v>1349</v>
      </c>
    </row>
    <row r="858" spans="1:3" ht="12.75">
      <c r="A858" t="s">
        <v>1083</v>
      </c>
      <c r="B858" t="s">
        <v>1303</v>
      </c>
      <c r="C858" t="s">
        <v>1366</v>
      </c>
    </row>
    <row r="859" spans="1:3" ht="12.75">
      <c r="A859" t="s">
        <v>614</v>
      </c>
      <c r="B859" t="s">
        <v>1303</v>
      </c>
      <c r="C859" t="s">
        <v>1359</v>
      </c>
    </row>
    <row r="860" spans="1:3" ht="12.75">
      <c r="A860" t="s">
        <v>615</v>
      </c>
      <c r="B860" t="s">
        <v>1300</v>
      </c>
      <c r="C860" t="s">
        <v>1358</v>
      </c>
    </row>
    <row r="861" spans="1:3" ht="12.75">
      <c r="A861" t="s">
        <v>616</v>
      </c>
      <c r="B861" t="s">
        <v>1343</v>
      </c>
      <c r="C861" t="s">
        <v>1361</v>
      </c>
    </row>
    <row r="862" spans="1:3" ht="12.75">
      <c r="A862" t="s">
        <v>617</v>
      </c>
      <c r="B862" t="s">
        <v>1303</v>
      </c>
      <c r="C862" t="s">
        <v>1366</v>
      </c>
    </row>
    <row r="863" spans="1:3" ht="12.75">
      <c r="A863" t="s">
        <v>618</v>
      </c>
      <c r="B863" t="s">
        <v>1344</v>
      </c>
      <c r="C863" t="s">
        <v>1358</v>
      </c>
    </row>
    <row r="864" spans="1:3" ht="12.75">
      <c r="A864" t="s">
        <v>1084</v>
      </c>
      <c r="B864" t="s">
        <v>1300</v>
      </c>
      <c r="C864" t="s">
        <v>1369</v>
      </c>
    </row>
    <row r="865" spans="1:3" ht="12.75">
      <c r="A865" t="s">
        <v>619</v>
      </c>
      <c r="B865" t="s">
        <v>1300</v>
      </c>
      <c r="C865" t="s">
        <v>1359</v>
      </c>
    </row>
    <row r="866" spans="1:3" ht="12.75">
      <c r="A866" t="s">
        <v>620</v>
      </c>
      <c r="B866" t="s">
        <v>1303</v>
      </c>
      <c r="C866" t="s">
        <v>1365</v>
      </c>
    </row>
    <row r="867" spans="1:3" ht="12.75">
      <c r="A867" t="s">
        <v>621</v>
      </c>
      <c r="B867" t="s">
        <v>1300</v>
      </c>
      <c r="C867" t="s">
        <v>1358</v>
      </c>
    </row>
    <row r="868" spans="1:3" ht="12.75">
      <c r="A868" t="s">
        <v>622</v>
      </c>
      <c r="B868" t="s">
        <v>1300</v>
      </c>
      <c r="C868" t="s">
        <v>1346</v>
      </c>
    </row>
    <row r="869" spans="1:3" ht="12.75">
      <c r="A869" t="s">
        <v>623</v>
      </c>
      <c r="B869" t="s">
        <v>1303</v>
      </c>
      <c r="C869" t="s">
        <v>1359</v>
      </c>
    </row>
    <row r="870" spans="1:3" ht="12.75">
      <c r="A870" t="s">
        <v>624</v>
      </c>
      <c r="B870" t="s">
        <v>1300</v>
      </c>
      <c r="C870" t="s">
        <v>1368</v>
      </c>
    </row>
    <row r="871" spans="1:3" ht="12.75">
      <c r="A871" t="s">
        <v>625</v>
      </c>
      <c r="B871" t="s">
        <v>1300</v>
      </c>
      <c r="C871" t="s">
        <v>25</v>
      </c>
    </row>
    <row r="872" spans="1:3" ht="12.75">
      <c r="A872" t="s">
        <v>626</v>
      </c>
      <c r="B872" t="s">
        <v>1303</v>
      </c>
      <c r="C872" t="s">
        <v>1366</v>
      </c>
    </row>
    <row r="873" spans="1:3" ht="12.75">
      <c r="A873" t="s">
        <v>627</v>
      </c>
      <c r="B873" t="s">
        <v>1343</v>
      </c>
      <c r="C873" t="s">
        <v>1369</v>
      </c>
    </row>
    <row r="874" spans="1:3" ht="12.75">
      <c r="A874" t="s">
        <v>628</v>
      </c>
      <c r="B874" t="s">
        <v>1350</v>
      </c>
      <c r="C874" t="s">
        <v>1367</v>
      </c>
    </row>
    <row r="875" spans="1:3" ht="12.75">
      <c r="A875" t="s">
        <v>629</v>
      </c>
      <c r="B875" t="s">
        <v>1350</v>
      </c>
      <c r="C875" t="s">
        <v>1368</v>
      </c>
    </row>
    <row r="876" spans="1:3" ht="12.75">
      <c r="A876" t="s">
        <v>630</v>
      </c>
      <c r="B876" t="s">
        <v>1353</v>
      </c>
      <c r="C876" t="s">
        <v>25</v>
      </c>
    </row>
    <row r="877" spans="1:3" ht="12.75">
      <c r="A877" t="s">
        <v>631</v>
      </c>
      <c r="B877" t="s">
        <v>1302</v>
      </c>
      <c r="C877" t="s">
        <v>1362</v>
      </c>
    </row>
    <row r="878" spans="1:3" ht="12.75">
      <c r="A878" t="s">
        <v>1085</v>
      </c>
      <c r="B878" t="s">
        <v>1300</v>
      </c>
      <c r="C878" t="s">
        <v>1365</v>
      </c>
    </row>
    <row r="879" spans="1:3" ht="12.75">
      <c r="A879" t="s">
        <v>632</v>
      </c>
      <c r="B879" t="s">
        <v>1300</v>
      </c>
      <c r="C879" t="s">
        <v>1363</v>
      </c>
    </row>
    <row r="880" spans="1:3" ht="12.75">
      <c r="A880" t="s">
        <v>633</v>
      </c>
      <c r="B880" t="s">
        <v>1345</v>
      </c>
      <c r="C880" t="s">
        <v>1361</v>
      </c>
    </row>
    <row r="881" spans="1:3" ht="12.75">
      <c r="A881" t="s">
        <v>1086</v>
      </c>
      <c r="B881" t="s">
        <v>1302</v>
      </c>
      <c r="C881" t="s">
        <v>1366</v>
      </c>
    </row>
    <row r="882" spans="1:3" ht="12.75">
      <c r="A882" t="s">
        <v>634</v>
      </c>
      <c r="B882" t="s">
        <v>1344</v>
      </c>
      <c r="C882" t="s">
        <v>1369</v>
      </c>
    </row>
    <row r="883" spans="1:3" ht="12.75">
      <c r="A883" t="s">
        <v>1230</v>
      </c>
      <c r="B883" t="s">
        <v>1303</v>
      </c>
      <c r="C883" t="s">
        <v>1369</v>
      </c>
    </row>
    <row r="884" spans="1:3" ht="12.75">
      <c r="A884" t="s">
        <v>1231</v>
      </c>
      <c r="B884" t="s">
        <v>1345</v>
      </c>
      <c r="C884" t="s">
        <v>1369</v>
      </c>
    </row>
    <row r="885" spans="1:3" ht="12.75">
      <c r="A885" t="s">
        <v>635</v>
      </c>
      <c r="B885" t="s">
        <v>1348</v>
      </c>
      <c r="C885" t="s">
        <v>1349</v>
      </c>
    </row>
    <row r="886" spans="1:3" ht="12.75">
      <c r="A886" t="s">
        <v>636</v>
      </c>
      <c r="B886" t="s">
        <v>1300</v>
      </c>
      <c r="C886" t="s">
        <v>1354</v>
      </c>
    </row>
    <row r="887" spans="1:3" ht="12.75">
      <c r="A887" t="s">
        <v>1232</v>
      </c>
      <c r="B887" t="s">
        <v>1348</v>
      </c>
      <c r="C887" t="s">
        <v>1358</v>
      </c>
    </row>
    <row r="888" spans="1:3" ht="12.75">
      <c r="A888" t="s">
        <v>637</v>
      </c>
      <c r="B888" t="s">
        <v>1300</v>
      </c>
      <c r="C888" t="s">
        <v>1354</v>
      </c>
    </row>
    <row r="889" spans="1:3" ht="12.75">
      <c r="A889" t="s">
        <v>638</v>
      </c>
      <c r="B889" t="s">
        <v>1353</v>
      </c>
      <c r="C889" t="s">
        <v>1346</v>
      </c>
    </row>
    <row r="890" spans="1:3" ht="12.75">
      <c r="A890" t="s">
        <v>639</v>
      </c>
      <c r="B890" t="s">
        <v>1300</v>
      </c>
      <c r="C890" t="s">
        <v>1349</v>
      </c>
    </row>
    <row r="891" spans="1:3" ht="12.75">
      <c r="A891" t="s">
        <v>640</v>
      </c>
      <c r="B891" t="s">
        <v>1343</v>
      </c>
      <c r="C891" t="s">
        <v>1368</v>
      </c>
    </row>
    <row r="892" spans="1:3" ht="12.75">
      <c r="A892" t="s">
        <v>1087</v>
      </c>
      <c r="B892" t="s">
        <v>1345</v>
      </c>
      <c r="C892" t="s">
        <v>1346</v>
      </c>
    </row>
    <row r="893" spans="1:3" ht="12.75">
      <c r="A893" t="s">
        <v>641</v>
      </c>
      <c r="B893" t="s">
        <v>1303</v>
      </c>
      <c r="C893" t="s">
        <v>1368</v>
      </c>
    </row>
    <row r="894" spans="1:3" ht="12.75">
      <c r="A894" t="s">
        <v>1233</v>
      </c>
      <c r="B894" t="s">
        <v>1300</v>
      </c>
      <c r="C894" t="s">
        <v>1346</v>
      </c>
    </row>
    <row r="895" spans="1:3" ht="12.75">
      <c r="A895" t="s">
        <v>642</v>
      </c>
      <c r="B895" t="s">
        <v>1343</v>
      </c>
      <c r="C895" t="s">
        <v>25</v>
      </c>
    </row>
    <row r="896" spans="1:3" ht="12.75">
      <c r="A896" t="s">
        <v>1234</v>
      </c>
      <c r="B896" t="s">
        <v>1300</v>
      </c>
      <c r="C896" t="s">
        <v>1367</v>
      </c>
    </row>
    <row r="897" spans="1:3" ht="12.75">
      <c r="A897" t="s">
        <v>643</v>
      </c>
      <c r="B897" t="s">
        <v>1353</v>
      </c>
      <c r="C897" t="s">
        <v>1361</v>
      </c>
    </row>
    <row r="898" spans="1:3" ht="12.75">
      <c r="A898" t="s">
        <v>1088</v>
      </c>
      <c r="B898" t="s">
        <v>1347</v>
      </c>
      <c r="C898" t="s">
        <v>1349</v>
      </c>
    </row>
    <row r="899" spans="1:3" ht="12.75">
      <c r="A899" t="s">
        <v>644</v>
      </c>
      <c r="B899" t="s">
        <v>1353</v>
      </c>
      <c r="C899" t="s">
        <v>1369</v>
      </c>
    </row>
    <row r="900" spans="1:3" ht="12.75">
      <c r="A900" t="s">
        <v>645</v>
      </c>
      <c r="B900" t="s">
        <v>1344</v>
      </c>
      <c r="C900" t="s">
        <v>1358</v>
      </c>
    </row>
    <row r="901" spans="1:3" ht="12.75">
      <c r="A901" t="s">
        <v>646</v>
      </c>
      <c r="B901" t="s">
        <v>1302</v>
      </c>
      <c r="C901" t="s">
        <v>1367</v>
      </c>
    </row>
    <row r="902" spans="1:3" ht="12.75">
      <c r="A902" t="s">
        <v>647</v>
      </c>
      <c r="B902" t="s">
        <v>1303</v>
      </c>
      <c r="C902" t="s">
        <v>1354</v>
      </c>
    </row>
    <row r="903" spans="1:3" ht="12.75">
      <c r="A903" t="s">
        <v>648</v>
      </c>
      <c r="B903" t="s">
        <v>1348</v>
      </c>
      <c r="C903" t="s">
        <v>1360</v>
      </c>
    </row>
    <row r="904" spans="1:3" ht="12.75">
      <c r="A904" t="s">
        <v>1089</v>
      </c>
      <c r="B904" t="s">
        <v>1348</v>
      </c>
      <c r="C904" t="s">
        <v>1369</v>
      </c>
    </row>
    <row r="905" spans="1:3" ht="12.75">
      <c r="A905" t="s">
        <v>1090</v>
      </c>
      <c r="B905" t="s">
        <v>1344</v>
      </c>
      <c r="C905" t="s">
        <v>1358</v>
      </c>
    </row>
    <row r="906" spans="1:3" ht="12.75">
      <c r="A906" t="s">
        <v>650</v>
      </c>
      <c r="B906" t="s">
        <v>1347</v>
      </c>
      <c r="C906" t="s">
        <v>1360</v>
      </c>
    </row>
    <row r="907" spans="1:3" ht="12.75">
      <c r="A907" t="s">
        <v>649</v>
      </c>
      <c r="B907" t="s">
        <v>1303</v>
      </c>
      <c r="C907" t="s">
        <v>25</v>
      </c>
    </row>
    <row r="908" spans="1:3" ht="12.75">
      <c r="A908" t="s">
        <v>651</v>
      </c>
      <c r="B908" t="s">
        <v>1353</v>
      </c>
      <c r="C908" t="s">
        <v>1367</v>
      </c>
    </row>
    <row r="909" spans="1:3" ht="12.75">
      <c r="A909" t="s">
        <v>652</v>
      </c>
      <c r="B909" t="s">
        <v>1300</v>
      </c>
      <c r="C909" t="s">
        <v>1358</v>
      </c>
    </row>
    <row r="910" spans="1:3" ht="12.75">
      <c r="A910" t="s">
        <v>653</v>
      </c>
      <c r="B910" t="s">
        <v>1347</v>
      </c>
      <c r="C910" t="s">
        <v>1367</v>
      </c>
    </row>
    <row r="911" spans="1:3" ht="12.75">
      <c r="A911" t="s">
        <v>1235</v>
      </c>
      <c r="B911" t="s">
        <v>1348</v>
      </c>
      <c r="C911" t="s">
        <v>1365</v>
      </c>
    </row>
    <row r="912" spans="1:3" ht="12.75">
      <c r="A912" t="s">
        <v>654</v>
      </c>
      <c r="B912" t="s">
        <v>1303</v>
      </c>
      <c r="C912" t="s">
        <v>1354</v>
      </c>
    </row>
    <row r="913" spans="1:3" ht="12.75">
      <c r="A913" t="s">
        <v>655</v>
      </c>
      <c r="B913" t="s">
        <v>1348</v>
      </c>
      <c r="C913" t="s">
        <v>1366</v>
      </c>
    </row>
    <row r="914" spans="1:3" ht="12.75">
      <c r="A914" t="s">
        <v>656</v>
      </c>
      <c r="B914" t="s">
        <v>1303</v>
      </c>
      <c r="C914" t="s">
        <v>1363</v>
      </c>
    </row>
    <row r="915" spans="1:3" ht="12.75">
      <c r="A915" t="s">
        <v>657</v>
      </c>
      <c r="B915" t="s">
        <v>1347</v>
      </c>
      <c r="C915" t="s">
        <v>25</v>
      </c>
    </row>
    <row r="916" spans="1:3" ht="12.75">
      <c r="A916" t="s">
        <v>658</v>
      </c>
      <c r="B916" t="s">
        <v>1300</v>
      </c>
      <c r="C916" t="s">
        <v>1349</v>
      </c>
    </row>
    <row r="917" spans="1:3" ht="12.75">
      <c r="A917" t="s">
        <v>1091</v>
      </c>
      <c r="B917" t="s">
        <v>1303</v>
      </c>
      <c r="C917" t="s">
        <v>1360</v>
      </c>
    </row>
    <row r="918" spans="1:3" ht="12.75">
      <c r="A918" t="s">
        <v>1236</v>
      </c>
      <c r="B918" t="s">
        <v>1345</v>
      </c>
      <c r="C918" t="s">
        <v>1360</v>
      </c>
    </row>
    <row r="919" spans="1:3" ht="12.75">
      <c r="A919" t="s">
        <v>659</v>
      </c>
      <c r="B919" t="s">
        <v>1300</v>
      </c>
      <c r="C919" t="s">
        <v>1366</v>
      </c>
    </row>
    <row r="920" spans="1:3" ht="12.75">
      <c r="A920" t="s">
        <v>1092</v>
      </c>
      <c r="B920" t="s">
        <v>1303</v>
      </c>
      <c r="C920" t="s">
        <v>1346</v>
      </c>
    </row>
    <row r="921" spans="1:3" ht="12.75">
      <c r="A921" t="s">
        <v>660</v>
      </c>
      <c r="B921" t="s">
        <v>1344</v>
      </c>
      <c r="C921" t="s">
        <v>1360</v>
      </c>
    </row>
    <row r="922" spans="1:3" ht="12.75">
      <c r="A922" t="s">
        <v>661</v>
      </c>
      <c r="B922" t="s">
        <v>1303</v>
      </c>
      <c r="C922" t="s">
        <v>1359</v>
      </c>
    </row>
    <row r="923" spans="1:3" ht="12.75">
      <c r="A923" t="s">
        <v>662</v>
      </c>
      <c r="B923" t="s">
        <v>1303</v>
      </c>
      <c r="C923" t="s">
        <v>1365</v>
      </c>
    </row>
    <row r="924" spans="1:3" ht="12.75">
      <c r="A924" t="s">
        <v>663</v>
      </c>
      <c r="B924" t="s">
        <v>1344</v>
      </c>
      <c r="C924" t="s">
        <v>1365</v>
      </c>
    </row>
    <row r="925" spans="1:3" ht="12.75">
      <c r="A925" t="s">
        <v>664</v>
      </c>
      <c r="B925" t="s">
        <v>1300</v>
      </c>
      <c r="C925" t="s">
        <v>1354</v>
      </c>
    </row>
    <row r="926" spans="1:3" ht="12.75">
      <c r="A926" t="s">
        <v>665</v>
      </c>
      <c r="B926" t="s">
        <v>1304</v>
      </c>
      <c r="C926" t="s">
        <v>1358</v>
      </c>
    </row>
    <row r="927" spans="1:3" ht="12.75">
      <c r="A927" t="s">
        <v>666</v>
      </c>
      <c r="B927" t="s">
        <v>1303</v>
      </c>
      <c r="C927" t="s">
        <v>1367</v>
      </c>
    </row>
    <row r="928" spans="1:3" ht="12.75">
      <c r="A928" t="s">
        <v>667</v>
      </c>
      <c r="B928" t="s">
        <v>1348</v>
      </c>
      <c r="C928" t="s">
        <v>1367</v>
      </c>
    </row>
    <row r="929" spans="1:3" ht="12.75">
      <c r="A929" t="s">
        <v>668</v>
      </c>
      <c r="B929" t="s">
        <v>1353</v>
      </c>
      <c r="C929" t="s">
        <v>1366</v>
      </c>
    </row>
    <row r="930" spans="1:3" ht="12.75">
      <c r="A930" t="s">
        <v>1093</v>
      </c>
      <c r="B930" t="s">
        <v>1353</v>
      </c>
      <c r="C930" t="s">
        <v>25</v>
      </c>
    </row>
    <row r="931" spans="1:3" ht="12.75">
      <c r="A931" t="s">
        <v>669</v>
      </c>
      <c r="B931" t="s">
        <v>1300</v>
      </c>
      <c r="C931" t="s">
        <v>1368</v>
      </c>
    </row>
    <row r="932" spans="1:3" ht="12.75">
      <c r="A932" t="s">
        <v>1237</v>
      </c>
      <c r="B932" t="s">
        <v>1353</v>
      </c>
      <c r="C932" t="s">
        <v>1368</v>
      </c>
    </row>
    <row r="933" spans="1:3" ht="12.75">
      <c r="A933" t="s">
        <v>1238</v>
      </c>
      <c r="B933" t="s">
        <v>1343</v>
      </c>
      <c r="C933" t="s">
        <v>1359</v>
      </c>
    </row>
    <row r="934" spans="1:3" ht="12.75">
      <c r="A934" t="s">
        <v>1467</v>
      </c>
      <c r="B934" t="s">
        <v>1304</v>
      </c>
      <c r="C934" t="s">
        <v>1346</v>
      </c>
    </row>
    <row r="935" spans="1:3" ht="12.75">
      <c r="A935" t="s">
        <v>670</v>
      </c>
      <c r="B935" t="s">
        <v>1344</v>
      </c>
      <c r="C935" t="s">
        <v>1360</v>
      </c>
    </row>
    <row r="936" spans="1:3" ht="12.75">
      <c r="A936" t="s">
        <v>671</v>
      </c>
      <c r="B936" t="s">
        <v>1343</v>
      </c>
      <c r="C936" t="s">
        <v>1369</v>
      </c>
    </row>
    <row r="937" spans="1:3" ht="12.75">
      <c r="A937" t="s">
        <v>672</v>
      </c>
      <c r="B937" t="s">
        <v>1303</v>
      </c>
      <c r="C937" t="s">
        <v>1359</v>
      </c>
    </row>
    <row r="938" spans="1:3" ht="12.75">
      <c r="A938" t="s">
        <v>673</v>
      </c>
      <c r="B938" t="s">
        <v>1303</v>
      </c>
      <c r="C938" t="s">
        <v>1363</v>
      </c>
    </row>
    <row r="939" spans="1:3" ht="12.75">
      <c r="A939" t="s">
        <v>674</v>
      </c>
      <c r="B939" t="s">
        <v>1344</v>
      </c>
      <c r="C939" t="s">
        <v>1367</v>
      </c>
    </row>
    <row r="940" spans="1:3" ht="12.75">
      <c r="A940" t="s">
        <v>675</v>
      </c>
      <c r="B940" t="s">
        <v>1303</v>
      </c>
      <c r="C940" t="s">
        <v>1368</v>
      </c>
    </row>
    <row r="941" spans="1:3" ht="12.75">
      <c r="A941" t="s">
        <v>1239</v>
      </c>
      <c r="B941" t="s">
        <v>1300</v>
      </c>
      <c r="C941" t="s">
        <v>1346</v>
      </c>
    </row>
    <row r="942" spans="1:3" ht="12.75">
      <c r="A942" t="s">
        <v>676</v>
      </c>
      <c r="B942" t="s">
        <v>1353</v>
      </c>
      <c r="C942" t="s">
        <v>1367</v>
      </c>
    </row>
    <row r="943" spans="1:3" ht="12.75">
      <c r="A943" t="s">
        <v>677</v>
      </c>
      <c r="B943" t="s">
        <v>1303</v>
      </c>
      <c r="C943" t="s">
        <v>1369</v>
      </c>
    </row>
    <row r="944" spans="1:3" ht="12.75">
      <c r="A944" t="s">
        <v>678</v>
      </c>
      <c r="B944" t="s">
        <v>1301</v>
      </c>
      <c r="C944" t="s">
        <v>1346</v>
      </c>
    </row>
    <row r="945" spans="1:3" ht="12.75">
      <c r="A945" t="s">
        <v>679</v>
      </c>
      <c r="B945" t="s">
        <v>1347</v>
      </c>
      <c r="C945" t="s">
        <v>1361</v>
      </c>
    </row>
    <row r="946" spans="1:3" ht="12.75">
      <c r="A946" t="s">
        <v>1468</v>
      </c>
      <c r="B946" t="s">
        <v>1353</v>
      </c>
      <c r="C946" t="s">
        <v>1365</v>
      </c>
    </row>
    <row r="947" spans="1:3" ht="12.75">
      <c r="A947" t="s">
        <v>1094</v>
      </c>
      <c r="B947" t="s">
        <v>1353</v>
      </c>
      <c r="C947" t="s">
        <v>1364</v>
      </c>
    </row>
    <row r="948" spans="1:3" ht="12.75">
      <c r="A948" t="s">
        <v>680</v>
      </c>
      <c r="B948" t="s">
        <v>1304</v>
      </c>
      <c r="C948" t="s">
        <v>1362</v>
      </c>
    </row>
    <row r="949" spans="1:3" ht="12.75">
      <c r="A949" t="s">
        <v>681</v>
      </c>
      <c r="B949" t="s">
        <v>1353</v>
      </c>
      <c r="C949" t="s">
        <v>1363</v>
      </c>
    </row>
    <row r="950" spans="1:3" ht="12.75">
      <c r="A950" t="s">
        <v>682</v>
      </c>
      <c r="B950" t="s">
        <v>1303</v>
      </c>
      <c r="C950" t="s">
        <v>1346</v>
      </c>
    </row>
    <row r="951" spans="1:3" ht="12.75">
      <c r="A951" t="s">
        <v>1240</v>
      </c>
      <c r="B951" t="s">
        <v>1343</v>
      </c>
      <c r="C951" t="s">
        <v>1366</v>
      </c>
    </row>
    <row r="952" spans="1:3" ht="12.75">
      <c r="A952" t="s">
        <v>683</v>
      </c>
      <c r="B952" t="s">
        <v>1353</v>
      </c>
      <c r="C952" t="s">
        <v>1366</v>
      </c>
    </row>
    <row r="953" spans="1:3" ht="12.75">
      <c r="A953" t="s">
        <v>1095</v>
      </c>
      <c r="B953" t="s">
        <v>1303</v>
      </c>
      <c r="C953" t="s">
        <v>1361</v>
      </c>
    </row>
    <row r="954" spans="1:3" ht="12.75">
      <c r="A954" t="s">
        <v>684</v>
      </c>
      <c r="B954" t="s">
        <v>1300</v>
      </c>
      <c r="C954" t="s">
        <v>1367</v>
      </c>
    </row>
    <row r="955" spans="1:3" ht="12.75">
      <c r="A955" t="s">
        <v>685</v>
      </c>
      <c r="B955" t="s">
        <v>1303</v>
      </c>
      <c r="C955" t="s">
        <v>1368</v>
      </c>
    </row>
    <row r="956" spans="1:3" ht="12.75">
      <c r="A956" t="s">
        <v>686</v>
      </c>
      <c r="B956" t="s">
        <v>1303</v>
      </c>
      <c r="C956" t="s">
        <v>1364</v>
      </c>
    </row>
    <row r="957" spans="1:3" ht="12.75">
      <c r="A957" t="s">
        <v>687</v>
      </c>
      <c r="B957" t="s">
        <v>1347</v>
      </c>
      <c r="C957" t="s">
        <v>1368</v>
      </c>
    </row>
    <row r="958" spans="1:3" ht="12.75">
      <c r="A958" t="s">
        <v>1241</v>
      </c>
      <c r="B958" t="s">
        <v>1343</v>
      </c>
      <c r="C958" t="s">
        <v>1358</v>
      </c>
    </row>
    <row r="959" spans="1:3" ht="12.75">
      <c r="A959" t="s">
        <v>688</v>
      </c>
      <c r="B959" t="s">
        <v>1303</v>
      </c>
      <c r="C959" t="s">
        <v>1369</v>
      </c>
    </row>
    <row r="960" spans="1:3" ht="12.75">
      <c r="A960" t="s">
        <v>689</v>
      </c>
      <c r="B960" t="s">
        <v>1300</v>
      </c>
      <c r="C960" t="s">
        <v>1367</v>
      </c>
    </row>
    <row r="961" spans="1:3" ht="12.75">
      <c r="A961" t="s">
        <v>1469</v>
      </c>
      <c r="B961" t="s">
        <v>1304</v>
      </c>
      <c r="C961" t="s">
        <v>25</v>
      </c>
    </row>
    <row r="962" spans="1:3" ht="12.75">
      <c r="A962" t="s">
        <v>690</v>
      </c>
      <c r="B962" t="s">
        <v>1301</v>
      </c>
      <c r="C962" t="s">
        <v>1346</v>
      </c>
    </row>
    <row r="963" spans="1:3" ht="12.75">
      <c r="A963" t="s">
        <v>1096</v>
      </c>
      <c r="B963" t="s">
        <v>1303</v>
      </c>
      <c r="C963" t="s">
        <v>1363</v>
      </c>
    </row>
    <row r="964" spans="1:3" ht="12.75">
      <c r="A964" t="s">
        <v>691</v>
      </c>
      <c r="B964" t="s">
        <v>1344</v>
      </c>
      <c r="C964" t="s">
        <v>1360</v>
      </c>
    </row>
    <row r="965" spans="1:3" ht="12.75">
      <c r="A965" t="s">
        <v>692</v>
      </c>
      <c r="B965" t="s">
        <v>1348</v>
      </c>
      <c r="C965" t="s">
        <v>25</v>
      </c>
    </row>
    <row r="966" spans="1:3" ht="12.75">
      <c r="A966" t="s">
        <v>1242</v>
      </c>
      <c r="B966" t="s">
        <v>1303</v>
      </c>
      <c r="C966" t="s">
        <v>25</v>
      </c>
    </row>
    <row r="967" spans="1:3" ht="12.75">
      <c r="A967" t="s">
        <v>693</v>
      </c>
      <c r="B967" t="s">
        <v>1300</v>
      </c>
      <c r="C967" t="s">
        <v>1359</v>
      </c>
    </row>
    <row r="968" spans="1:3" ht="12.75">
      <c r="A968" t="s">
        <v>694</v>
      </c>
      <c r="B968" t="s">
        <v>1300</v>
      </c>
      <c r="C968" t="s">
        <v>1366</v>
      </c>
    </row>
    <row r="969" spans="1:3" ht="12.75">
      <c r="A969" t="s">
        <v>1243</v>
      </c>
      <c r="B969" t="s">
        <v>1343</v>
      </c>
      <c r="C969" t="s">
        <v>1366</v>
      </c>
    </row>
    <row r="970" spans="1:3" ht="12.75">
      <c r="A970" t="s">
        <v>1097</v>
      </c>
      <c r="B970" t="s">
        <v>1303</v>
      </c>
      <c r="C970" t="s">
        <v>25</v>
      </c>
    </row>
    <row r="971" spans="1:3" ht="12.75">
      <c r="A971" t="s">
        <v>1098</v>
      </c>
      <c r="B971" t="s">
        <v>1303</v>
      </c>
      <c r="C971" t="s">
        <v>1368</v>
      </c>
    </row>
    <row r="972" spans="1:3" ht="12.75">
      <c r="A972" t="s">
        <v>1099</v>
      </c>
      <c r="B972" t="s">
        <v>1347</v>
      </c>
      <c r="C972" t="s">
        <v>1346</v>
      </c>
    </row>
    <row r="973" spans="1:3" ht="12.75">
      <c r="A973" t="s">
        <v>695</v>
      </c>
      <c r="B973" t="s">
        <v>1353</v>
      </c>
      <c r="C973" t="s">
        <v>1361</v>
      </c>
    </row>
    <row r="974" spans="1:3" ht="12.75">
      <c r="A974" t="s">
        <v>696</v>
      </c>
      <c r="B974" t="s">
        <v>1303</v>
      </c>
      <c r="C974" t="s">
        <v>1367</v>
      </c>
    </row>
    <row r="975" spans="1:3" ht="12.75">
      <c r="A975" t="s">
        <v>697</v>
      </c>
      <c r="B975" t="s">
        <v>1300</v>
      </c>
      <c r="C975" t="s">
        <v>1362</v>
      </c>
    </row>
    <row r="976" spans="1:3" ht="12.75">
      <c r="A976" t="s">
        <v>1244</v>
      </c>
      <c r="B976" t="s">
        <v>1303</v>
      </c>
      <c r="C976" t="s">
        <v>1364</v>
      </c>
    </row>
    <row r="977" spans="1:3" ht="12.75">
      <c r="A977" t="s">
        <v>698</v>
      </c>
      <c r="B977" t="s">
        <v>1345</v>
      </c>
      <c r="C977" t="s">
        <v>1359</v>
      </c>
    </row>
    <row r="978" spans="1:3" ht="12.75">
      <c r="A978" t="s">
        <v>699</v>
      </c>
      <c r="B978" t="s">
        <v>1345</v>
      </c>
      <c r="C978" t="s">
        <v>1364</v>
      </c>
    </row>
    <row r="979" spans="1:3" ht="12.75">
      <c r="A979" t="s">
        <v>700</v>
      </c>
      <c r="B979" t="s">
        <v>1347</v>
      </c>
      <c r="C979" t="s">
        <v>1364</v>
      </c>
    </row>
    <row r="980" spans="1:3" ht="12.75">
      <c r="A980" t="s">
        <v>701</v>
      </c>
      <c r="B980" t="s">
        <v>1300</v>
      </c>
      <c r="C980" t="s">
        <v>1360</v>
      </c>
    </row>
    <row r="981" spans="1:3" ht="12.75">
      <c r="A981" t="s">
        <v>1245</v>
      </c>
      <c r="B981" t="s">
        <v>1301</v>
      </c>
      <c r="C981" t="s">
        <v>1362</v>
      </c>
    </row>
    <row r="982" spans="1:3" ht="12.75">
      <c r="A982" t="s">
        <v>1100</v>
      </c>
      <c r="B982" t="s">
        <v>1301</v>
      </c>
      <c r="C982" t="s">
        <v>1363</v>
      </c>
    </row>
    <row r="983" spans="1:3" ht="12.75">
      <c r="A983" t="s">
        <v>1246</v>
      </c>
      <c r="B983" t="s">
        <v>1300</v>
      </c>
      <c r="C983" t="s">
        <v>1362</v>
      </c>
    </row>
    <row r="984" spans="1:3" ht="12.75">
      <c r="A984" t="s">
        <v>702</v>
      </c>
      <c r="B984" t="s">
        <v>1344</v>
      </c>
      <c r="C984" t="s">
        <v>1363</v>
      </c>
    </row>
    <row r="985" spans="1:3" ht="12.75">
      <c r="A985" t="s">
        <v>703</v>
      </c>
      <c r="B985" t="s">
        <v>1300</v>
      </c>
      <c r="C985" t="s">
        <v>1359</v>
      </c>
    </row>
    <row r="986" spans="1:3" ht="12.75">
      <c r="A986" t="s">
        <v>1247</v>
      </c>
      <c r="B986" t="s">
        <v>1300</v>
      </c>
      <c r="C986" t="s">
        <v>1354</v>
      </c>
    </row>
    <row r="987" spans="1:3" ht="12.75">
      <c r="A987" t="s">
        <v>1470</v>
      </c>
      <c r="B987" t="s">
        <v>1353</v>
      </c>
      <c r="C987" t="s">
        <v>1349</v>
      </c>
    </row>
    <row r="988" spans="1:3" ht="12.75">
      <c r="A988" t="s">
        <v>704</v>
      </c>
      <c r="B988" t="s">
        <v>1303</v>
      </c>
      <c r="C988" t="s">
        <v>1359</v>
      </c>
    </row>
    <row r="989" spans="1:3" ht="12.75">
      <c r="A989" t="s">
        <v>705</v>
      </c>
      <c r="B989" t="s">
        <v>1344</v>
      </c>
      <c r="C989" t="s">
        <v>1359</v>
      </c>
    </row>
    <row r="990" spans="1:3" ht="12.75">
      <c r="A990" t="s">
        <v>706</v>
      </c>
      <c r="B990" t="s">
        <v>1300</v>
      </c>
      <c r="C990" t="s">
        <v>1365</v>
      </c>
    </row>
    <row r="991" spans="1:3" ht="12.75">
      <c r="A991" t="s">
        <v>707</v>
      </c>
      <c r="B991" t="s">
        <v>1350</v>
      </c>
      <c r="C991" t="s">
        <v>1358</v>
      </c>
    </row>
    <row r="992" spans="1:3" ht="12.75">
      <c r="A992" t="s">
        <v>708</v>
      </c>
      <c r="B992" t="s">
        <v>1350</v>
      </c>
      <c r="C992" t="s">
        <v>1358</v>
      </c>
    </row>
    <row r="993" spans="1:3" ht="12.75">
      <c r="A993" t="s">
        <v>709</v>
      </c>
      <c r="B993" t="s">
        <v>1301</v>
      </c>
      <c r="C993" t="s">
        <v>1366</v>
      </c>
    </row>
    <row r="994" spans="1:3" ht="12.75">
      <c r="A994" t="s">
        <v>1101</v>
      </c>
      <c r="B994" t="s">
        <v>1303</v>
      </c>
      <c r="C994" t="s">
        <v>1361</v>
      </c>
    </row>
    <row r="995" spans="1:3" ht="12.75">
      <c r="A995" t="s">
        <v>710</v>
      </c>
      <c r="B995" t="s">
        <v>1300</v>
      </c>
      <c r="C995" t="s">
        <v>1363</v>
      </c>
    </row>
    <row r="996" spans="1:3" ht="12.75">
      <c r="A996" t="s">
        <v>1102</v>
      </c>
      <c r="B996" t="s">
        <v>1345</v>
      </c>
      <c r="C996" t="s">
        <v>1359</v>
      </c>
    </row>
    <row r="997" spans="1:3" ht="12.75">
      <c r="A997" t="s">
        <v>1248</v>
      </c>
      <c r="B997" t="s">
        <v>1300</v>
      </c>
      <c r="C997" t="s">
        <v>1367</v>
      </c>
    </row>
    <row r="998" spans="1:3" ht="12.75">
      <c r="A998" t="s">
        <v>711</v>
      </c>
      <c r="B998" t="s">
        <v>1347</v>
      </c>
      <c r="C998" t="s">
        <v>1349</v>
      </c>
    </row>
    <row r="999" spans="1:3" ht="12.75">
      <c r="A999" t="s">
        <v>1249</v>
      </c>
      <c r="B999" t="s">
        <v>1343</v>
      </c>
      <c r="C999" t="s">
        <v>1346</v>
      </c>
    </row>
    <row r="1000" spans="1:3" ht="12.75">
      <c r="A1000" t="s">
        <v>712</v>
      </c>
      <c r="B1000" t="s">
        <v>1343</v>
      </c>
      <c r="C1000" t="s">
        <v>1354</v>
      </c>
    </row>
    <row r="1001" spans="1:3" ht="12.75">
      <c r="A1001" t="s">
        <v>713</v>
      </c>
      <c r="B1001" t="s">
        <v>1304</v>
      </c>
      <c r="C1001" t="s">
        <v>1363</v>
      </c>
    </row>
    <row r="1002" spans="1:3" ht="12.75">
      <c r="A1002" t="s">
        <v>714</v>
      </c>
      <c r="B1002" t="s">
        <v>1353</v>
      </c>
      <c r="C1002" t="s">
        <v>1367</v>
      </c>
    </row>
    <row r="1003" spans="1:3" ht="12.75">
      <c r="A1003" t="s">
        <v>715</v>
      </c>
      <c r="B1003" t="s">
        <v>1353</v>
      </c>
      <c r="C1003" t="s">
        <v>1367</v>
      </c>
    </row>
    <row r="1004" spans="1:3" ht="12.75">
      <c r="A1004" t="s">
        <v>716</v>
      </c>
      <c r="B1004" t="s">
        <v>1344</v>
      </c>
      <c r="C1004" t="s">
        <v>1346</v>
      </c>
    </row>
    <row r="1005" spans="1:3" ht="12.75">
      <c r="A1005" t="s">
        <v>1103</v>
      </c>
      <c r="B1005" t="s">
        <v>1350</v>
      </c>
      <c r="C1005" t="s">
        <v>1362</v>
      </c>
    </row>
    <row r="1006" spans="1:3" ht="12.75">
      <c r="A1006" t="s">
        <v>717</v>
      </c>
      <c r="B1006" t="s">
        <v>1344</v>
      </c>
      <c r="C1006" t="s">
        <v>1369</v>
      </c>
    </row>
    <row r="1007" spans="1:3" ht="12.75">
      <c r="A1007" t="s">
        <v>718</v>
      </c>
      <c r="B1007" t="s">
        <v>1348</v>
      </c>
      <c r="C1007" t="s">
        <v>1354</v>
      </c>
    </row>
    <row r="1008" spans="1:3" ht="12.75">
      <c r="A1008" t="s">
        <v>719</v>
      </c>
      <c r="B1008" t="s">
        <v>1303</v>
      </c>
      <c r="C1008" t="s">
        <v>25</v>
      </c>
    </row>
    <row r="1009" spans="1:3" ht="12.75">
      <c r="A1009" t="s">
        <v>720</v>
      </c>
      <c r="B1009" t="s">
        <v>1303</v>
      </c>
      <c r="C1009" t="s">
        <v>1364</v>
      </c>
    </row>
    <row r="1010" spans="1:3" ht="12.75">
      <c r="A1010" t="s">
        <v>720</v>
      </c>
      <c r="B1010" t="s">
        <v>1300</v>
      </c>
      <c r="C1010" t="s">
        <v>1349</v>
      </c>
    </row>
    <row r="1011" spans="1:3" ht="12.75">
      <c r="A1011" t="s">
        <v>721</v>
      </c>
      <c r="B1011" t="s">
        <v>1353</v>
      </c>
      <c r="C1011" t="s">
        <v>1346</v>
      </c>
    </row>
    <row r="1012" spans="1:3" ht="12.75">
      <c r="A1012" t="s">
        <v>722</v>
      </c>
      <c r="B1012" t="s">
        <v>1303</v>
      </c>
      <c r="C1012" t="s">
        <v>1361</v>
      </c>
    </row>
    <row r="1013" spans="1:3" ht="12.75">
      <c r="A1013" t="s">
        <v>1104</v>
      </c>
      <c r="B1013" t="s">
        <v>1300</v>
      </c>
      <c r="C1013" t="s">
        <v>1346</v>
      </c>
    </row>
    <row r="1014" spans="1:3" ht="12.75">
      <c r="A1014" t="s">
        <v>723</v>
      </c>
      <c r="B1014" t="s">
        <v>1301</v>
      </c>
      <c r="C1014" t="s">
        <v>1359</v>
      </c>
    </row>
    <row r="1015" spans="1:3" ht="12.75">
      <c r="A1015" t="s">
        <v>724</v>
      </c>
      <c r="B1015" t="s">
        <v>1300</v>
      </c>
      <c r="C1015" t="s">
        <v>25</v>
      </c>
    </row>
    <row r="1016" spans="1:3" ht="12.75">
      <c r="A1016" t="s">
        <v>1105</v>
      </c>
      <c r="B1016" t="s">
        <v>1303</v>
      </c>
      <c r="C1016" t="s">
        <v>25</v>
      </c>
    </row>
    <row r="1017" spans="1:3" ht="12.75">
      <c r="A1017" t="s">
        <v>725</v>
      </c>
      <c r="B1017" t="s">
        <v>1303</v>
      </c>
      <c r="C1017" t="s">
        <v>1349</v>
      </c>
    </row>
    <row r="1018" spans="1:3" ht="12.75">
      <c r="A1018" t="s">
        <v>726</v>
      </c>
      <c r="B1018" t="s">
        <v>1300</v>
      </c>
      <c r="C1018" t="s">
        <v>1368</v>
      </c>
    </row>
    <row r="1019" spans="1:3" ht="12.75">
      <c r="A1019" t="s">
        <v>727</v>
      </c>
      <c r="B1019" t="s">
        <v>1303</v>
      </c>
      <c r="C1019" t="s">
        <v>1346</v>
      </c>
    </row>
    <row r="1020" spans="1:3" ht="12.75">
      <c r="A1020" t="s">
        <v>728</v>
      </c>
      <c r="B1020" t="s">
        <v>1301</v>
      </c>
      <c r="C1020" t="s">
        <v>1363</v>
      </c>
    </row>
    <row r="1021" spans="1:3" ht="12.75">
      <c r="A1021" t="s">
        <v>729</v>
      </c>
      <c r="B1021" t="s">
        <v>1300</v>
      </c>
      <c r="C1021" t="s">
        <v>1358</v>
      </c>
    </row>
    <row r="1022" spans="1:3" ht="12.75">
      <c r="A1022" t="s">
        <v>730</v>
      </c>
      <c r="B1022" t="s">
        <v>1303</v>
      </c>
      <c r="C1022" t="s">
        <v>1359</v>
      </c>
    </row>
    <row r="1023" spans="1:3" ht="12.75">
      <c r="A1023" t="s">
        <v>731</v>
      </c>
      <c r="B1023" t="s">
        <v>1347</v>
      </c>
      <c r="C1023" t="s">
        <v>1368</v>
      </c>
    </row>
    <row r="1024" spans="1:3" ht="12.75">
      <c r="A1024" t="s">
        <v>732</v>
      </c>
      <c r="B1024" t="s">
        <v>1303</v>
      </c>
      <c r="C1024" t="s">
        <v>1358</v>
      </c>
    </row>
    <row r="1025" spans="1:3" ht="12.75">
      <c r="A1025" t="s">
        <v>1250</v>
      </c>
      <c r="B1025" t="s">
        <v>1348</v>
      </c>
      <c r="C1025" t="s">
        <v>1368</v>
      </c>
    </row>
    <row r="1026" spans="1:3" ht="12.75">
      <c r="A1026" t="s">
        <v>733</v>
      </c>
      <c r="B1026" t="s">
        <v>1343</v>
      </c>
      <c r="C1026" t="s">
        <v>1366</v>
      </c>
    </row>
    <row r="1027" spans="1:3" ht="12.75">
      <c r="A1027" t="s">
        <v>734</v>
      </c>
      <c r="B1027" t="s">
        <v>1353</v>
      </c>
      <c r="C1027" t="s">
        <v>1368</v>
      </c>
    </row>
    <row r="1028" spans="1:3" ht="12.75">
      <c r="A1028" t="s">
        <v>735</v>
      </c>
      <c r="B1028" t="s">
        <v>1303</v>
      </c>
      <c r="C1028" t="s">
        <v>1349</v>
      </c>
    </row>
    <row r="1029" spans="1:3" ht="12.75">
      <c r="A1029" t="s">
        <v>736</v>
      </c>
      <c r="B1029" t="s">
        <v>1350</v>
      </c>
      <c r="C1029" t="s">
        <v>1362</v>
      </c>
    </row>
    <row r="1030" spans="1:3" ht="12.75">
      <c r="A1030" t="s">
        <v>737</v>
      </c>
      <c r="B1030" t="s">
        <v>1350</v>
      </c>
      <c r="C1030" t="s">
        <v>1367</v>
      </c>
    </row>
    <row r="1031" spans="1:3" ht="12.75">
      <c r="A1031" t="s">
        <v>738</v>
      </c>
      <c r="B1031" t="s">
        <v>1300</v>
      </c>
      <c r="C1031" t="s">
        <v>1358</v>
      </c>
    </row>
    <row r="1032" spans="1:3" ht="12.75">
      <c r="A1032" t="s">
        <v>739</v>
      </c>
      <c r="B1032" t="s">
        <v>1300</v>
      </c>
      <c r="C1032" t="s">
        <v>1363</v>
      </c>
    </row>
    <row r="1033" spans="1:3" ht="12.75">
      <c r="A1033" t="s">
        <v>740</v>
      </c>
      <c r="B1033" t="s">
        <v>1300</v>
      </c>
      <c r="C1033" t="s">
        <v>1368</v>
      </c>
    </row>
    <row r="1034" spans="1:3" ht="12.75">
      <c r="A1034" t="s">
        <v>1251</v>
      </c>
      <c r="B1034" t="s">
        <v>1300</v>
      </c>
      <c r="C1034" t="s">
        <v>1358</v>
      </c>
    </row>
    <row r="1035" spans="1:3" ht="12.75">
      <c r="A1035" t="s">
        <v>1252</v>
      </c>
      <c r="B1035" t="s">
        <v>1353</v>
      </c>
      <c r="C1035" t="s">
        <v>1364</v>
      </c>
    </row>
    <row r="1036" spans="1:3" ht="12.75">
      <c r="A1036" t="s">
        <v>741</v>
      </c>
      <c r="B1036" t="s">
        <v>1300</v>
      </c>
      <c r="C1036" t="s">
        <v>1369</v>
      </c>
    </row>
    <row r="1037" spans="1:3" ht="12.75">
      <c r="A1037" t="s">
        <v>742</v>
      </c>
      <c r="B1037" t="s">
        <v>1347</v>
      </c>
      <c r="C1037" t="s">
        <v>1366</v>
      </c>
    </row>
    <row r="1038" spans="1:3" ht="12.75">
      <c r="A1038" t="s">
        <v>743</v>
      </c>
      <c r="B1038" t="s">
        <v>1348</v>
      </c>
      <c r="C1038" t="s">
        <v>1363</v>
      </c>
    </row>
    <row r="1039" spans="1:3" ht="12.75">
      <c r="A1039" t="s">
        <v>744</v>
      </c>
      <c r="B1039" t="s">
        <v>1343</v>
      </c>
      <c r="C1039" t="s">
        <v>1369</v>
      </c>
    </row>
    <row r="1040" spans="1:3" ht="12.75">
      <c r="A1040" t="s">
        <v>745</v>
      </c>
      <c r="B1040" t="s">
        <v>1343</v>
      </c>
      <c r="C1040" t="s">
        <v>1363</v>
      </c>
    </row>
    <row r="1041" spans="1:3" ht="12.75">
      <c r="A1041" t="s">
        <v>746</v>
      </c>
      <c r="B1041" t="s">
        <v>1300</v>
      </c>
      <c r="C1041" t="s">
        <v>25</v>
      </c>
    </row>
    <row r="1042" spans="1:3" ht="12.75">
      <c r="A1042" t="s">
        <v>1106</v>
      </c>
      <c r="B1042" t="s">
        <v>1301</v>
      </c>
      <c r="C1042" t="s">
        <v>1360</v>
      </c>
    </row>
    <row r="1043" spans="1:3" ht="12.75">
      <c r="A1043" t="s">
        <v>747</v>
      </c>
      <c r="B1043" t="s">
        <v>1344</v>
      </c>
      <c r="C1043" t="s">
        <v>1367</v>
      </c>
    </row>
    <row r="1044" spans="1:3" ht="12.75">
      <c r="A1044" t="s">
        <v>748</v>
      </c>
      <c r="B1044" t="s">
        <v>1301</v>
      </c>
      <c r="C1044" t="s">
        <v>1363</v>
      </c>
    </row>
    <row r="1045" spans="1:3" ht="12.75">
      <c r="A1045" t="s">
        <v>749</v>
      </c>
      <c r="B1045" t="s">
        <v>1347</v>
      </c>
      <c r="C1045" t="s">
        <v>1361</v>
      </c>
    </row>
    <row r="1046" spans="1:3" ht="12.75">
      <c r="A1046" t="s">
        <v>750</v>
      </c>
      <c r="B1046" t="s">
        <v>1343</v>
      </c>
      <c r="C1046" t="s">
        <v>1364</v>
      </c>
    </row>
    <row r="1047" spans="1:3" ht="12.75">
      <c r="A1047" t="s">
        <v>751</v>
      </c>
      <c r="B1047" t="s">
        <v>1348</v>
      </c>
      <c r="C1047" t="s">
        <v>1369</v>
      </c>
    </row>
    <row r="1048" spans="1:3" ht="12.75">
      <c r="A1048" t="s">
        <v>752</v>
      </c>
      <c r="B1048" t="s">
        <v>1343</v>
      </c>
      <c r="C1048" t="s">
        <v>1360</v>
      </c>
    </row>
    <row r="1049" spans="1:3" ht="12.75">
      <c r="A1049" t="s">
        <v>753</v>
      </c>
      <c r="B1049" t="s">
        <v>1348</v>
      </c>
      <c r="C1049" t="s">
        <v>1361</v>
      </c>
    </row>
    <row r="1050" spans="1:3" ht="12.75">
      <c r="A1050" t="s">
        <v>754</v>
      </c>
      <c r="B1050" t="s">
        <v>1353</v>
      </c>
      <c r="C1050" t="s">
        <v>1346</v>
      </c>
    </row>
    <row r="1051" spans="1:3" ht="12.75">
      <c r="A1051" t="s">
        <v>755</v>
      </c>
      <c r="B1051" t="s">
        <v>1303</v>
      </c>
      <c r="C1051" t="s">
        <v>1346</v>
      </c>
    </row>
    <row r="1052" spans="1:3" ht="12.75">
      <c r="A1052" t="s">
        <v>756</v>
      </c>
      <c r="B1052" t="s">
        <v>1344</v>
      </c>
      <c r="C1052" t="s">
        <v>1367</v>
      </c>
    </row>
    <row r="1053" spans="1:3" ht="12.75">
      <c r="A1053" t="s">
        <v>757</v>
      </c>
      <c r="B1053" t="s">
        <v>1300</v>
      </c>
      <c r="C1053" t="s">
        <v>1364</v>
      </c>
    </row>
    <row r="1054" spans="1:3" ht="12.75">
      <c r="A1054" t="s">
        <v>758</v>
      </c>
      <c r="B1054" t="s">
        <v>1300</v>
      </c>
      <c r="C1054" t="s">
        <v>1366</v>
      </c>
    </row>
    <row r="1055" spans="1:3" ht="12.75">
      <c r="A1055" t="s">
        <v>759</v>
      </c>
      <c r="B1055" t="s">
        <v>1348</v>
      </c>
      <c r="C1055" t="s">
        <v>25</v>
      </c>
    </row>
    <row r="1056" spans="1:3" ht="12.75">
      <c r="A1056" t="s">
        <v>760</v>
      </c>
      <c r="B1056" t="s">
        <v>1303</v>
      </c>
      <c r="C1056" t="s">
        <v>1349</v>
      </c>
    </row>
    <row r="1057" spans="1:3" ht="12.75">
      <c r="A1057" t="s">
        <v>761</v>
      </c>
      <c r="B1057" t="s">
        <v>1348</v>
      </c>
      <c r="C1057" t="s">
        <v>1360</v>
      </c>
    </row>
    <row r="1058" spans="1:3" ht="12.75">
      <c r="A1058" t="s">
        <v>762</v>
      </c>
      <c r="B1058" t="s">
        <v>1343</v>
      </c>
      <c r="C1058" t="s">
        <v>1360</v>
      </c>
    </row>
    <row r="1059" spans="1:3" ht="12.75">
      <c r="A1059" t="s">
        <v>1107</v>
      </c>
      <c r="B1059" t="s">
        <v>1348</v>
      </c>
      <c r="C1059" t="s">
        <v>1365</v>
      </c>
    </row>
    <row r="1060" spans="1:3" ht="12.75">
      <c r="A1060" t="s">
        <v>763</v>
      </c>
      <c r="B1060" t="s">
        <v>1353</v>
      </c>
      <c r="C1060" t="s">
        <v>1367</v>
      </c>
    </row>
    <row r="1061" spans="1:3" ht="12.75">
      <c r="A1061" t="s">
        <v>764</v>
      </c>
      <c r="B1061" t="s">
        <v>1300</v>
      </c>
      <c r="C1061" t="s">
        <v>1365</v>
      </c>
    </row>
    <row r="1062" spans="1:3" ht="12.75">
      <c r="A1062" t="s">
        <v>765</v>
      </c>
      <c r="B1062" t="s">
        <v>1344</v>
      </c>
      <c r="C1062" t="s">
        <v>1360</v>
      </c>
    </row>
    <row r="1063" spans="1:3" ht="12.75">
      <c r="A1063" t="s">
        <v>766</v>
      </c>
      <c r="B1063" t="s">
        <v>1300</v>
      </c>
      <c r="C1063" t="s">
        <v>1362</v>
      </c>
    </row>
    <row r="1064" spans="1:3" ht="12.75">
      <c r="A1064" t="s">
        <v>767</v>
      </c>
      <c r="B1064" t="s">
        <v>1348</v>
      </c>
      <c r="C1064" t="s">
        <v>1364</v>
      </c>
    </row>
    <row r="1065" spans="1:3" ht="12.75">
      <c r="A1065" t="s">
        <v>768</v>
      </c>
      <c r="B1065" t="s">
        <v>1300</v>
      </c>
      <c r="C1065" t="s">
        <v>1367</v>
      </c>
    </row>
    <row r="1066" spans="1:3" ht="12.75">
      <c r="A1066" t="s">
        <v>769</v>
      </c>
      <c r="B1066" t="s">
        <v>1300</v>
      </c>
      <c r="C1066" t="s">
        <v>1365</v>
      </c>
    </row>
    <row r="1067" spans="1:3" ht="12.75">
      <c r="A1067" t="s">
        <v>770</v>
      </c>
      <c r="B1067" t="s">
        <v>1348</v>
      </c>
      <c r="C1067" t="s">
        <v>1363</v>
      </c>
    </row>
    <row r="1068" spans="1:3" ht="12.75">
      <c r="A1068" t="s">
        <v>771</v>
      </c>
      <c r="B1068" t="s">
        <v>1343</v>
      </c>
      <c r="C1068" t="s">
        <v>1349</v>
      </c>
    </row>
    <row r="1069" spans="1:3" ht="12.75">
      <c r="A1069" t="s">
        <v>772</v>
      </c>
      <c r="B1069" t="s">
        <v>1300</v>
      </c>
      <c r="C1069" t="s">
        <v>1367</v>
      </c>
    </row>
    <row r="1070" spans="1:3" ht="12.75">
      <c r="A1070" t="s">
        <v>1253</v>
      </c>
      <c r="B1070" t="s">
        <v>1301</v>
      </c>
      <c r="C1070" t="s">
        <v>1354</v>
      </c>
    </row>
    <row r="1071" spans="1:3" ht="12.75">
      <c r="A1071" t="s">
        <v>1254</v>
      </c>
      <c r="B1071" t="s">
        <v>1343</v>
      </c>
      <c r="C1071" t="s">
        <v>1364</v>
      </c>
    </row>
    <row r="1072" spans="1:3" ht="12.75">
      <c r="A1072" t="s">
        <v>773</v>
      </c>
      <c r="B1072" t="s">
        <v>1343</v>
      </c>
      <c r="C1072" t="s">
        <v>1369</v>
      </c>
    </row>
    <row r="1073" spans="1:3" ht="12.75">
      <c r="A1073" t="s">
        <v>774</v>
      </c>
      <c r="B1073" t="s">
        <v>1344</v>
      </c>
      <c r="C1073" t="s">
        <v>1358</v>
      </c>
    </row>
    <row r="1074" spans="1:3" ht="12.75">
      <c r="A1074" t="s">
        <v>775</v>
      </c>
      <c r="B1074" t="s">
        <v>1301</v>
      </c>
      <c r="C1074" t="s">
        <v>1360</v>
      </c>
    </row>
    <row r="1075" spans="1:3" ht="12.75">
      <c r="A1075" t="s">
        <v>776</v>
      </c>
      <c r="B1075" t="s">
        <v>1348</v>
      </c>
      <c r="C1075" t="s">
        <v>1358</v>
      </c>
    </row>
    <row r="1076" spans="1:3" ht="12.75">
      <c r="A1076" t="s">
        <v>1471</v>
      </c>
      <c r="B1076" t="s">
        <v>1353</v>
      </c>
      <c r="C1076" t="s">
        <v>1363</v>
      </c>
    </row>
    <row r="1077" spans="1:3" ht="12.75">
      <c r="A1077" t="s">
        <v>777</v>
      </c>
      <c r="B1077" t="s">
        <v>1343</v>
      </c>
      <c r="C1077" t="s">
        <v>1365</v>
      </c>
    </row>
    <row r="1078" spans="1:3" ht="12.75">
      <c r="A1078" t="s">
        <v>1255</v>
      </c>
      <c r="B1078" t="s">
        <v>1348</v>
      </c>
      <c r="C1078" t="s">
        <v>1354</v>
      </c>
    </row>
    <row r="1079" spans="1:3" ht="12.75">
      <c r="A1079" t="s">
        <v>778</v>
      </c>
      <c r="B1079" t="s">
        <v>1303</v>
      </c>
      <c r="C1079" t="s">
        <v>1361</v>
      </c>
    </row>
    <row r="1080" spans="1:3" ht="12.75">
      <c r="A1080" t="s">
        <v>779</v>
      </c>
      <c r="B1080" t="s">
        <v>1300</v>
      </c>
      <c r="C1080" t="s">
        <v>1368</v>
      </c>
    </row>
    <row r="1081" spans="1:3" ht="12.75">
      <c r="A1081" t="s">
        <v>780</v>
      </c>
      <c r="B1081" t="s">
        <v>1348</v>
      </c>
      <c r="C1081" t="s">
        <v>1359</v>
      </c>
    </row>
    <row r="1082" spans="1:3" ht="12.75">
      <c r="A1082" t="s">
        <v>781</v>
      </c>
      <c r="B1082" t="s">
        <v>1300</v>
      </c>
      <c r="C1082" t="s">
        <v>1360</v>
      </c>
    </row>
    <row r="1083" spans="1:3" ht="12.75">
      <c r="A1083" t="s">
        <v>782</v>
      </c>
      <c r="B1083" t="s">
        <v>1353</v>
      </c>
      <c r="C1083" t="s">
        <v>1346</v>
      </c>
    </row>
    <row r="1084" spans="1:3" ht="12.75">
      <c r="A1084" t="s">
        <v>1256</v>
      </c>
      <c r="B1084" t="s">
        <v>1350</v>
      </c>
      <c r="C1084" t="s">
        <v>1368</v>
      </c>
    </row>
    <row r="1085" spans="1:3" ht="12.75">
      <c r="A1085" t="s">
        <v>783</v>
      </c>
      <c r="B1085" t="s">
        <v>1300</v>
      </c>
      <c r="C1085" t="s">
        <v>1363</v>
      </c>
    </row>
    <row r="1086" spans="1:3" ht="12.75">
      <c r="A1086" t="s">
        <v>784</v>
      </c>
      <c r="B1086" t="s">
        <v>1345</v>
      </c>
      <c r="C1086" t="s">
        <v>1366</v>
      </c>
    </row>
    <row r="1087" spans="1:3" ht="12.75">
      <c r="A1087" t="s">
        <v>785</v>
      </c>
      <c r="B1087" t="s">
        <v>1300</v>
      </c>
      <c r="C1087" t="s">
        <v>1366</v>
      </c>
    </row>
    <row r="1088" spans="1:3" ht="12.75">
      <c r="A1088" t="s">
        <v>1257</v>
      </c>
      <c r="B1088" t="s">
        <v>1302</v>
      </c>
      <c r="C1088" t="s">
        <v>1367</v>
      </c>
    </row>
    <row r="1089" spans="1:3" ht="12.75">
      <c r="A1089" t="s">
        <v>786</v>
      </c>
      <c r="B1089" t="s">
        <v>1303</v>
      </c>
      <c r="C1089" t="s">
        <v>1362</v>
      </c>
    </row>
    <row r="1090" spans="1:3" ht="12.75">
      <c r="A1090" t="s">
        <v>787</v>
      </c>
      <c r="B1090" t="s">
        <v>1343</v>
      </c>
      <c r="C1090" t="s">
        <v>1358</v>
      </c>
    </row>
    <row r="1091" spans="1:3" ht="12.75">
      <c r="A1091" t="s">
        <v>788</v>
      </c>
      <c r="B1091" t="s">
        <v>1300</v>
      </c>
      <c r="C1091" t="s">
        <v>1346</v>
      </c>
    </row>
    <row r="1092" spans="1:3" ht="12.75">
      <c r="A1092" t="s">
        <v>1258</v>
      </c>
      <c r="B1092" t="s">
        <v>1300</v>
      </c>
      <c r="C1092" t="s">
        <v>25</v>
      </c>
    </row>
    <row r="1093" spans="1:3" ht="12.75">
      <c r="A1093" t="s">
        <v>789</v>
      </c>
      <c r="B1093" t="s">
        <v>1303</v>
      </c>
      <c r="C1093" t="s">
        <v>1354</v>
      </c>
    </row>
    <row r="1094" spans="1:3" ht="12.75">
      <c r="A1094" t="s">
        <v>1108</v>
      </c>
      <c r="B1094" t="s">
        <v>1300</v>
      </c>
      <c r="C1094" t="s">
        <v>1368</v>
      </c>
    </row>
    <row r="1095" spans="1:3" ht="12.75">
      <c r="A1095" t="s">
        <v>1259</v>
      </c>
      <c r="B1095" t="s">
        <v>1347</v>
      </c>
      <c r="C1095" t="s">
        <v>1366</v>
      </c>
    </row>
    <row r="1096" spans="1:3" ht="12.75">
      <c r="A1096" t="s">
        <v>790</v>
      </c>
      <c r="B1096" t="s">
        <v>1350</v>
      </c>
      <c r="C1096" t="s">
        <v>1354</v>
      </c>
    </row>
    <row r="1097" spans="1:3" ht="12.75">
      <c r="A1097" t="s">
        <v>791</v>
      </c>
      <c r="B1097" t="s">
        <v>1300</v>
      </c>
      <c r="C1097" t="s">
        <v>1360</v>
      </c>
    </row>
    <row r="1098" spans="1:3" ht="12.75">
      <c r="A1098" t="s">
        <v>792</v>
      </c>
      <c r="B1098" t="s">
        <v>1303</v>
      </c>
      <c r="C1098" t="s">
        <v>1366</v>
      </c>
    </row>
    <row r="1099" spans="1:3" ht="12.75">
      <c r="A1099" t="s">
        <v>793</v>
      </c>
      <c r="B1099" t="s">
        <v>1343</v>
      </c>
      <c r="C1099" t="s">
        <v>1360</v>
      </c>
    </row>
    <row r="1100" spans="1:3" ht="12.75">
      <c r="A1100" t="s">
        <v>794</v>
      </c>
      <c r="B1100" t="s">
        <v>1350</v>
      </c>
      <c r="C1100" t="s">
        <v>1363</v>
      </c>
    </row>
    <row r="1101" spans="1:3" ht="12.75">
      <c r="A1101" t="s">
        <v>795</v>
      </c>
      <c r="B1101" t="s">
        <v>1303</v>
      </c>
      <c r="C1101" t="s">
        <v>1368</v>
      </c>
    </row>
    <row r="1102" spans="1:3" ht="12.75">
      <c r="A1102" t="s">
        <v>796</v>
      </c>
      <c r="B1102" t="s">
        <v>1344</v>
      </c>
      <c r="C1102" t="s">
        <v>1349</v>
      </c>
    </row>
    <row r="1103" spans="1:3" ht="12.75">
      <c r="A1103" t="s">
        <v>1260</v>
      </c>
      <c r="B1103" t="s">
        <v>1303</v>
      </c>
      <c r="C1103" t="s">
        <v>1360</v>
      </c>
    </row>
    <row r="1104" spans="1:3" ht="12.75">
      <c r="A1104" t="s">
        <v>797</v>
      </c>
      <c r="B1104" t="s">
        <v>1300</v>
      </c>
      <c r="C1104" t="s">
        <v>1364</v>
      </c>
    </row>
    <row r="1105" spans="1:3" ht="12.75">
      <c r="A1105" t="s">
        <v>798</v>
      </c>
      <c r="B1105" t="s">
        <v>1303</v>
      </c>
      <c r="C1105" t="s">
        <v>1365</v>
      </c>
    </row>
    <row r="1106" spans="1:3" ht="12.75">
      <c r="A1106" t="s">
        <v>1261</v>
      </c>
      <c r="B1106" t="s">
        <v>1347</v>
      </c>
      <c r="C1106" t="s">
        <v>1362</v>
      </c>
    </row>
    <row r="1107" spans="1:3" ht="12.75">
      <c r="A1107" t="s">
        <v>799</v>
      </c>
      <c r="B1107" t="s">
        <v>1353</v>
      </c>
      <c r="C1107" t="s">
        <v>1358</v>
      </c>
    </row>
    <row r="1108" spans="1:3" ht="12.75">
      <c r="A1108" t="s">
        <v>800</v>
      </c>
      <c r="B1108" t="s">
        <v>1303</v>
      </c>
      <c r="C1108" t="s">
        <v>1367</v>
      </c>
    </row>
    <row r="1109" spans="1:3" ht="12.75">
      <c r="A1109" t="s">
        <v>801</v>
      </c>
      <c r="B1109" t="s">
        <v>1302</v>
      </c>
      <c r="C1109" t="s">
        <v>1360</v>
      </c>
    </row>
    <row r="1110" spans="1:3" ht="12.75">
      <c r="A1110" t="s">
        <v>1109</v>
      </c>
      <c r="B1110" t="s">
        <v>1303</v>
      </c>
      <c r="C1110" t="s">
        <v>1363</v>
      </c>
    </row>
    <row r="1111" spans="1:3" ht="12.75">
      <c r="A1111" t="s">
        <v>1419</v>
      </c>
      <c r="B1111" t="s">
        <v>1343</v>
      </c>
      <c r="C1111" t="s">
        <v>1368</v>
      </c>
    </row>
    <row r="1112" spans="1:3" ht="12.75">
      <c r="A1112" t="s">
        <v>802</v>
      </c>
      <c r="B1112" t="s">
        <v>1300</v>
      </c>
      <c r="C1112" t="s">
        <v>1368</v>
      </c>
    </row>
    <row r="1113" spans="1:3" ht="12.75">
      <c r="A1113" t="s">
        <v>803</v>
      </c>
      <c r="B1113" t="s">
        <v>1300</v>
      </c>
      <c r="C1113" t="s">
        <v>1358</v>
      </c>
    </row>
    <row r="1114" spans="1:3" ht="12.75">
      <c r="A1114" t="s">
        <v>804</v>
      </c>
      <c r="B1114" t="s">
        <v>1300</v>
      </c>
      <c r="C1114" t="s">
        <v>25</v>
      </c>
    </row>
    <row r="1115" spans="1:3" ht="12.75">
      <c r="A1115" t="s">
        <v>1262</v>
      </c>
      <c r="B1115" t="s">
        <v>1302</v>
      </c>
      <c r="C1115" t="s">
        <v>1359</v>
      </c>
    </row>
    <row r="1116" spans="1:3" ht="12.75">
      <c r="A1116" t="s">
        <v>805</v>
      </c>
      <c r="B1116" t="s">
        <v>1300</v>
      </c>
      <c r="C1116" t="s">
        <v>1363</v>
      </c>
    </row>
    <row r="1117" spans="1:3" ht="12.75">
      <c r="A1117" t="s">
        <v>806</v>
      </c>
      <c r="B1117" t="s">
        <v>1303</v>
      </c>
      <c r="C1117" t="s">
        <v>1354</v>
      </c>
    </row>
    <row r="1118" spans="1:3" ht="12.75">
      <c r="A1118" t="s">
        <v>807</v>
      </c>
      <c r="B1118" t="s">
        <v>1303</v>
      </c>
      <c r="C1118" t="s">
        <v>1365</v>
      </c>
    </row>
    <row r="1119" spans="1:3" ht="12.75">
      <c r="A1119" t="s">
        <v>808</v>
      </c>
      <c r="B1119" t="s">
        <v>1300</v>
      </c>
      <c r="C1119" t="s">
        <v>1368</v>
      </c>
    </row>
    <row r="1120" spans="1:3" ht="12.75">
      <c r="A1120" t="s">
        <v>809</v>
      </c>
      <c r="B1120" t="s">
        <v>1353</v>
      </c>
      <c r="C1120" t="s">
        <v>1346</v>
      </c>
    </row>
    <row r="1121" spans="1:3" ht="12.75">
      <c r="A1121" t="s">
        <v>810</v>
      </c>
      <c r="B1121" t="s">
        <v>1300</v>
      </c>
      <c r="C1121" t="s">
        <v>1349</v>
      </c>
    </row>
    <row r="1122" spans="1:3" ht="12.75">
      <c r="A1122" t="s">
        <v>811</v>
      </c>
      <c r="B1122" t="s">
        <v>1300</v>
      </c>
      <c r="C1122" t="s">
        <v>1363</v>
      </c>
    </row>
    <row r="1123" spans="1:3" ht="12.75">
      <c r="A1123" t="s">
        <v>812</v>
      </c>
      <c r="B1123" t="s">
        <v>1344</v>
      </c>
      <c r="C1123" t="s">
        <v>1367</v>
      </c>
    </row>
    <row r="1124" spans="1:3" ht="12.75">
      <c r="A1124" t="s">
        <v>813</v>
      </c>
      <c r="B1124" t="s">
        <v>1300</v>
      </c>
      <c r="C1124" t="s">
        <v>1366</v>
      </c>
    </row>
    <row r="1125" spans="1:3" ht="12.75">
      <c r="A1125" t="s">
        <v>1263</v>
      </c>
      <c r="B1125" t="s">
        <v>1303</v>
      </c>
      <c r="C1125" t="s">
        <v>1364</v>
      </c>
    </row>
    <row r="1126" spans="1:3" ht="12.75">
      <c r="A1126" t="s">
        <v>1110</v>
      </c>
      <c r="B1126" t="s">
        <v>1303</v>
      </c>
      <c r="C1126" t="s">
        <v>1369</v>
      </c>
    </row>
    <row r="1127" spans="1:3" ht="12.75">
      <c r="A1127" t="s">
        <v>814</v>
      </c>
      <c r="B1127" t="s">
        <v>1300</v>
      </c>
      <c r="C1127" t="s">
        <v>25</v>
      </c>
    </row>
    <row r="1128" spans="1:3" ht="12.75">
      <c r="A1128" t="s">
        <v>815</v>
      </c>
      <c r="B1128" t="s">
        <v>1300</v>
      </c>
      <c r="C1128" t="s">
        <v>1369</v>
      </c>
    </row>
    <row r="1129" spans="1:3" ht="12.75">
      <c r="A1129" t="s">
        <v>816</v>
      </c>
      <c r="B1129" t="s">
        <v>1303</v>
      </c>
      <c r="C1129" t="s">
        <v>1366</v>
      </c>
    </row>
    <row r="1130" spans="1:3" ht="12.75">
      <c r="A1130" t="s">
        <v>817</v>
      </c>
      <c r="B1130" t="s">
        <v>1300</v>
      </c>
      <c r="C1130" t="s">
        <v>1369</v>
      </c>
    </row>
    <row r="1131" spans="1:3" ht="12.75">
      <c r="A1131" t="s">
        <v>818</v>
      </c>
      <c r="B1131" t="s">
        <v>1344</v>
      </c>
      <c r="C1131" t="s">
        <v>1363</v>
      </c>
    </row>
    <row r="1132" spans="1:3" ht="12.75">
      <c r="A1132" t="s">
        <v>819</v>
      </c>
      <c r="B1132" t="s">
        <v>1301</v>
      </c>
      <c r="C1132" t="s">
        <v>1360</v>
      </c>
    </row>
    <row r="1133" spans="1:3" ht="12.75">
      <c r="A1133" t="s">
        <v>1264</v>
      </c>
      <c r="B1133" t="s">
        <v>1303</v>
      </c>
      <c r="C1133" t="s">
        <v>1363</v>
      </c>
    </row>
    <row r="1134" spans="1:3" ht="12.75">
      <c r="A1134" t="s">
        <v>1111</v>
      </c>
      <c r="B1134" t="s">
        <v>1303</v>
      </c>
      <c r="C1134" t="s">
        <v>25</v>
      </c>
    </row>
    <row r="1135" spans="1:3" ht="12.75">
      <c r="A1135" t="s">
        <v>820</v>
      </c>
      <c r="B1135" t="s">
        <v>1353</v>
      </c>
      <c r="C1135" t="s">
        <v>1361</v>
      </c>
    </row>
    <row r="1136" spans="1:3" ht="12.75">
      <c r="A1136" t="s">
        <v>821</v>
      </c>
      <c r="B1136" t="s">
        <v>1303</v>
      </c>
      <c r="C1136" t="s">
        <v>1354</v>
      </c>
    </row>
    <row r="1137" spans="1:3" ht="12.75">
      <c r="A1137" t="s">
        <v>822</v>
      </c>
      <c r="B1137" t="s">
        <v>1300</v>
      </c>
      <c r="C1137" t="s">
        <v>1367</v>
      </c>
    </row>
    <row r="1138" spans="1:3" ht="12.75">
      <c r="A1138" t="s">
        <v>1472</v>
      </c>
      <c r="B1138" t="s">
        <v>1304</v>
      </c>
      <c r="C1138" t="s">
        <v>1361</v>
      </c>
    </row>
    <row r="1139" spans="1:3" ht="12.75">
      <c r="A1139" t="s">
        <v>823</v>
      </c>
      <c r="B1139" t="s">
        <v>1303</v>
      </c>
      <c r="C1139" t="s">
        <v>1364</v>
      </c>
    </row>
    <row r="1140" spans="1:3" ht="12.75">
      <c r="A1140" t="s">
        <v>824</v>
      </c>
      <c r="B1140" t="s">
        <v>1348</v>
      </c>
      <c r="C1140" t="s">
        <v>1365</v>
      </c>
    </row>
    <row r="1141" spans="1:3" ht="12.75">
      <c r="A1141" t="s">
        <v>825</v>
      </c>
      <c r="B1141" t="s">
        <v>1344</v>
      </c>
      <c r="C1141" t="s">
        <v>1358</v>
      </c>
    </row>
    <row r="1142" spans="1:3" ht="12.75">
      <c r="A1142" t="s">
        <v>826</v>
      </c>
      <c r="B1142" t="s">
        <v>1300</v>
      </c>
      <c r="C1142" t="s">
        <v>1368</v>
      </c>
    </row>
    <row r="1143" spans="1:3" ht="12.75">
      <c r="A1143" t="s">
        <v>827</v>
      </c>
      <c r="B1143" t="s">
        <v>1300</v>
      </c>
      <c r="C1143" t="s">
        <v>1365</v>
      </c>
    </row>
    <row r="1144" spans="1:3" ht="12.75">
      <c r="A1144" t="s">
        <v>828</v>
      </c>
      <c r="B1144" t="s">
        <v>1303</v>
      </c>
      <c r="C1144" t="s">
        <v>1362</v>
      </c>
    </row>
    <row r="1145" spans="1:3" ht="12.75">
      <c r="A1145" t="s">
        <v>829</v>
      </c>
      <c r="B1145" t="s">
        <v>1302</v>
      </c>
      <c r="C1145" t="s">
        <v>1349</v>
      </c>
    </row>
    <row r="1146" spans="1:3" ht="12.75">
      <c r="A1146" t="s">
        <v>830</v>
      </c>
      <c r="B1146" t="s">
        <v>1344</v>
      </c>
      <c r="C1146" t="s">
        <v>25</v>
      </c>
    </row>
    <row r="1147" spans="1:3" ht="12.75">
      <c r="A1147" t="s">
        <v>1112</v>
      </c>
      <c r="B1147" t="s">
        <v>1303</v>
      </c>
      <c r="C1147" t="s">
        <v>1358</v>
      </c>
    </row>
    <row r="1148" spans="1:3" ht="12.75">
      <c r="A1148" t="s">
        <v>1265</v>
      </c>
      <c r="B1148" t="s">
        <v>1303</v>
      </c>
      <c r="C1148" t="s">
        <v>1366</v>
      </c>
    </row>
    <row r="1149" spans="1:3" ht="12.75">
      <c r="A1149" t="s">
        <v>831</v>
      </c>
      <c r="B1149" t="s">
        <v>1353</v>
      </c>
      <c r="C1149" t="s">
        <v>1365</v>
      </c>
    </row>
    <row r="1150" spans="1:3" ht="12.75">
      <c r="A1150" t="s">
        <v>1266</v>
      </c>
      <c r="B1150" t="s">
        <v>1343</v>
      </c>
      <c r="C1150" t="s">
        <v>1367</v>
      </c>
    </row>
    <row r="1151" spans="1:3" ht="12.75">
      <c r="A1151" t="s">
        <v>832</v>
      </c>
      <c r="B1151" t="s">
        <v>1347</v>
      </c>
      <c r="C1151" t="s">
        <v>1361</v>
      </c>
    </row>
    <row r="1152" spans="1:3" ht="12.75">
      <c r="A1152" t="s">
        <v>833</v>
      </c>
      <c r="B1152" t="s">
        <v>1343</v>
      </c>
      <c r="C1152" t="s">
        <v>25</v>
      </c>
    </row>
    <row r="1153" spans="1:3" ht="12.75">
      <c r="A1153" t="s">
        <v>834</v>
      </c>
      <c r="B1153" t="s">
        <v>1347</v>
      </c>
      <c r="C1153" t="s">
        <v>1369</v>
      </c>
    </row>
    <row r="1154" spans="1:3" ht="12.75">
      <c r="A1154" t="s">
        <v>835</v>
      </c>
      <c r="B1154" t="s">
        <v>1304</v>
      </c>
      <c r="C1154" t="s">
        <v>1362</v>
      </c>
    </row>
    <row r="1155" spans="1:3" ht="12.75">
      <c r="A1155" t="s">
        <v>836</v>
      </c>
      <c r="B1155" t="s">
        <v>1300</v>
      </c>
      <c r="C1155" t="s">
        <v>1358</v>
      </c>
    </row>
    <row r="1156" spans="1:3" ht="12.75">
      <c r="A1156" t="s">
        <v>837</v>
      </c>
      <c r="B1156" t="s">
        <v>1353</v>
      </c>
      <c r="C1156" t="s">
        <v>1360</v>
      </c>
    </row>
    <row r="1157" spans="1:3" ht="12.75">
      <c r="A1157" t="s">
        <v>838</v>
      </c>
      <c r="B1157" t="s">
        <v>1300</v>
      </c>
      <c r="C1157" t="s">
        <v>1368</v>
      </c>
    </row>
    <row r="1158" spans="1:3" ht="12.75">
      <c r="A1158" t="s">
        <v>1267</v>
      </c>
      <c r="B1158" t="s">
        <v>1343</v>
      </c>
      <c r="C1158" t="s">
        <v>1362</v>
      </c>
    </row>
    <row r="1159" spans="1:3" ht="12.75">
      <c r="A1159" t="s">
        <v>839</v>
      </c>
      <c r="B1159" t="s">
        <v>1300</v>
      </c>
      <c r="C1159" t="s">
        <v>1349</v>
      </c>
    </row>
    <row r="1160" spans="1:3" ht="12.75">
      <c r="A1160" t="s">
        <v>840</v>
      </c>
      <c r="B1160" t="s">
        <v>1353</v>
      </c>
      <c r="C1160" t="s">
        <v>1365</v>
      </c>
    </row>
    <row r="1161" spans="1:3" ht="12.75">
      <c r="A1161" t="s">
        <v>841</v>
      </c>
      <c r="B1161" t="s">
        <v>1350</v>
      </c>
      <c r="C1161" t="s">
        <v>1359</v>
      </c>
    </row>
    <row r="1162" spans="1:3" ht="12.75">
      <c r="A1162" t="s">
        <v>842</v>
      </c>
      <c r="B1162" t="s">
        <v>1301</v>
      </c>
      <c r="C1162" t="s">
        <v>1349</v>
      </c>
    </row>
    <row r="1163" spans="1:3" ht="12.75">
      <c r="A1163" t="s">
        <v>843</v>
      </c>
      <c r="B1163" t="s">
        <v>1300</v>
      </c>
      <c r="C1163" t="s">
        <v>1359</v>
      </c>
    </row>
    <row r="1164" spans="1:3" ht="12.75">
      <c r="A1164" t="s">
        <v>844</v>
      </c>
      <c r="B1164" t="s">
        <v>1300</v>
      </c>
      <c r="C1164" t="s">
        <v>1369</v>
      </c>
    </row>
    <row r="1165" spans="1:3" ht="12.75">
      <c r="A1165" t="s">
        <v>845</v>
      </c>
      <c r="B1165" t="s">
        <v>1303</v>
      </c>
      <c r="C1165" t="s">
        <v>25</v>
      </c>
    </row>
    <row r="1166" spans="1:3" ht="12.75">
      <c r="A1166" t="s">
        <v>846</v>
      </c>
      <c r="B1166" t="s">
        <v>1347</v>
      </c>
      <c r="C1166" t="s">
        <v>1361</v>
      </c>
    </row>
    <row r="1167" spans="1:3" ht="12.75">
      <c r="A1167" t="s">
        <v>1473</v>
      </c>
      <c r="B1167" t="s">
        <v>1300</v>
      </c>
      <c r="C1167" t="s">
        <v>1364</v>
      </c>
    </row>
    <row r="1168" spans="1:3" ht="12.75">
      <c r="A1168" t="s">
        <v>1268</v>
      </c>
      <c r="B1168" t="s">
        <v>1303</v>
      </c>
      <c r="C1168" t="s">
        <v>1361</v>
      </c>
    </row>
    <row r="1169" spans="1:3" ht="12.75">
      <c r="A1169" t="s">
        <v>847</v>
      </c>
      <c r="B1169" t="s">
        <v>1353</v>
      </c>
      <c r="C1169" t="s">
        <v>1359</v>
      </c>
    </row>
    <row r="1170" spans="1:3" ht="12.75">
      <c r="A1170" t="s">
        <v>848</v>
      </c>
      <c r="B1170" t="s">
        <v>1300</v>
      </c>
      <c r="C1170" t="s">
        <v>1369</v>
      </c>
    </row>
    <row r="1171" spans="1:3" ht="12.75">
      <c r="A1171" t="s">
        <v>849</v>
      </c>
      <c r="B1171" t="s">
        <v>1353</v>
      </c>
      <c r="C1171" t="s">
        <v>1368</v>
      </c>
    </row>
    <row r="1172" spans="1:3" ht="12.75">
      <c r="A1172" t="s">
        <v>850</v>
      </c>
      <c r="B1172" t="s">
        <v>1350</v>
      </c>
      <c r="C1172" t="s">
        <v>1349</v>
      </c>
    </row>
    <row r="1173" spans="1:3" ht="12.75">
      <c r="A1173" t="s">
        <v>851</v>
      </c>
      <c r="B1173" t="s">
        <v>1343</v>
      </c>
      <c r="C1173" t="s">
        <v>1359</v>
      </c>
    </row>
    <row r="1174" spans="1:3" ht="12.75">
      <c r="A1174" t="s">
        <v>853</v>
      </c>
      <c r="B1174" t="s">
        <v>1353</v>
      </c>
      <c r="C1174" t="s">
        <v>1369</v>
      </c>
    </row>
    <row r="1175" spans="1:3" ht="12.75">
      <c r="A1175" t="s">
        <v>852</v>
      </c>
      <c r="B1175" t="s">
        <v>1347</v>
      </c>
      <c r="C1175" t="s">
        <v>1369</v>
      </c>
    </row>
    <row r="1176" spans="1:3" ht="12.75">
      <c r="A1176" t="s">
        <v>1269</v>
      </c>
      <c r="B1176" t="s">
        <v>1300</v>
      </c>
      <c r="C1176" t="s">
        <v>1358</v>
      </c>
    </row>
    <row r="1177" spans="1:3" ht="12.75">
      <c r="A1177" t="s">
        <v>854</v>
      </c>
      <c r="B1177" t="s">
        <v>1300</v>
      </c>
      <c r="C1177" t="s">
        <v>1368</v>
      </c>
    </row>
    <row r="1178" spans="1:3" ht="12.75">
      <c r="A1178" t="s">
        <v>1113</v>
      </c>
      <c r="B1178" t="s">
        <v>1344</v>
      </c>
      <c r="C1178" t="s">
        <v>1364</v>
      </c>
    </row>
    <row r="1179" spans="1:3" ht="12.75">
      <c r="A1179" t="s">
        <v>855</v>
      </c>
      <c r="B1179" t="s">
        <v>1300</v>
      </c>
      <c r="C1179" t="s">
        <v>1349</v>
      </c>
    </row>
    <row r="1180" spans="1:3" ht="12.75">
      <c r="A1180" t="s">
        <v>856</v>
      </c>
      <c r="B1180" t="s">
        <v>1353</v>
      </c>
      <c r="C1180" t="s">
        <v>1364</v>
      </c>
    </row>
    <row r="1181" spans="1:3" ht="12.75">
      <c r="A1181" t="s">
        <v>857</v>
      </c>
      <c r="B1181" t="s">
        <v>1300</v>
      </c>
      <c r="C1181" t="s">
        <v>1363</v>
      </c>
    </row>
    <row r="1182" spans="1:3" ht="12.75">
      <c r="A1182" t="s">
        <v>1270</v>
      </c>
      <c r="B1182" t="s">
        <v>1300</v>
      </c>
      <c r="C1182" t="s">
        <v>1363</v>
      </c>
    </row>
    <row r="1183" spans="1:3" ht="12.75">
      <c r="A1183" t="s">
        <v>1271</v>
      </c>
      <c r="B1183" t="s">
        <v>1301</v>
      </c>
      <c r="C1183" t="s">
        <v>1349</v>
      </c>
    </row>
    <row r="1184" spans="1:3" ht="12.75">
      <c r="A1184" t="s">
        <v>858</v>
      </c>
      <c r="B1184" t="s">
        <v>1343</v>
      </c>
      <c r="C1184" t="s">
        <v>1365</v>
      </c>
    </row>
    <row r="1185" spans="1:3" ht="12.75">
      <c r="A1185" t="s">
        <v>1474</v>
      </c>
      <c r="B1185" t="s">
        <v>1303</v>
      </c>
      <c r="C1185" t="s">
        <v>1369</v>
      </c>
    </row>
    <row r="1186" spans="1:3" ht="12.75">
      <c r="A1186" t="s">
        <v>859</v>
      </c>
      <c r="B1186" t="s">
        <v>1348</v>
      </c>
      <c r="C1186" t="s">
        <v>1346</v>
      </c>
    </row>
    <row r="1187" spans="1:3" ht="12.75">
      <c r="A1187" t="s">
        <v>1114</v>
      </c>
      <c r="B1187" t="s">
        <v>1345</v>
      </c>
      <c r="C1187" t="s">
        <v>1363</v>
      </c>
    </row>
    <row r="1188" spans="1:3" ht="12.75">
      <c r="A1188" t="s">
        <v>860</v>
      </c>
      <c r="B1188" t="s">
        <v>1300</v>
      </c>
      <c r="C1188" t="s">
        <v>1365</v>
      </c>
    </row>
    <row r="1189" spans="1:3" ht="12.75">
      <c r="A1189" t="s">
        <v>1115</v>
      </c>
      <c r="B1189" t="s">
        <v>1353</v>
      </c>
      <c r="C1189" t="s">
        <v>1365</v>
      </c>
    </row>
    <row r="1190" spans="1:3" ht="12.75">
      <c r="A1190" t="s">
        <v>1116</v>
      </c>
      <c r="B1190" t="s">
        <v>1303</v>
      </c>
      <c r="C1190" t="s">
        <v>25</v>
      </c>
    </row>
    <row r="1191" spans="1:3" ht="12.75">
      <c r="A1191" t="s">
        <v>861</v>
      </c>
      <c r="B1191" t="s">
        <v>1300</v>
      </c>
      <c r="C1191" t="s">
        <v>1354</v>
      </c>
    </row>
    <row r="1192" spans="1:3" ht="12.75">
      <c r="A1192" t="s">
        <v>862</v>
      </c>
      <c r="B1192" t="s">
        <v>1300</v>
      </c>
      <c r="C1192" t="s">
        <v>1360</v>
      </c>
    </row>
    <row r="1193" spans="1:3" ht="12.75">
      <c r="A1193" t="s">
        <v>863</v>
      </c>
      <c r="B1193" t="s">
        <v>1350</v>
      </c>
      <c r="C1193" t="s">
        <v>1368</v>
      </c>
    </row>
    <row r="1194" spans="1:3" ht="12.75">
      <c r="A1194" t="s">
        <v>864</v>
      </c>
      <c r="B1194" t="s">
        <v>1343</v>
      </c>
      <c r="C1194" t="s">
        <v>1364</v>
      </c>
    </row>
    <row r="1195" spans="1:3" ht="12.75">
      <c r="A1195" t="s">
        <v>865</v>
      </c>
      <c r="B1195" t="s">
        <v>1303</v>
      </c>
      <c r="C1195" t="s">
        <v>1366</v>
      </c>
    </row>
    <row r="1196" spans="1:3" ht="12.75">
      <c r="A1196" t="s">
        <v>1272</v>
      </c>
      <c r="B1196" t="s">
        <v>1301</v>
      </c>
      <c r="C1196" t="s">
        <v>1349</v>
      </c>
    </row>
    <row r="1197" spans="1:3" ht="12.75">
      <c r="A1197" t="s">
        <v>1117</v>
      </c>
      <c r="B1197" t="s">
        <v>1353</v>
      </c>
      <c r="C1197" t="s">
        <v>1358</v>
      </c>
    </row>
    <row r="1198" spans="1:3" ht="12.75">
      <c r="A1198" t="s">
        <v>866</v>
      </c>
      <c r="B1198" t="s">
        <v>1345</v>
      </c>
      <c r="C1198" t="s">
        <v>1358</v>
      </c>
    </row>
    <row r="1199" spans="1:3" ht="12.75">
      <c r="A1199" t="s">
        <v>867</v>
      </c>
      <c r="B1199" t="s">
        <v>1348</v>
      </c>
      <c r="C1199" t="s">
        <v>1346</v>
      </c>
    </row>
    <row r="1200" spans="1:3" ht="12.75">
      <c r="A1200" t="s">
        <v>868</v>
      </c>
      <c r="B1200" t="s">
        <v>1348</v>
      </c>
      <c r="C1200" t="s">
        <v>1368</v>
      </c>
    </row>
    <row r="1201" spans="1:3" ht="12.75">
      <c r="A1201" t="s">
        <v>869</v>
      </c>
      <c r="B1201" t="s">
        <v>1347</v>
      </c>
      <c r="C1201" t="s">
        <v>1365</v>
      </c>
    </row>
    <row r="1202" spans="1:3" ht="12.75">
      <c r="A1202" t="s">
        <v>870</v>
      </c>
      <c r="B1202" t="s">
        <v>1300</v>
      </c>
      <c r="C1202" t="s">
        <v>1361</v>
      </c>
    </row>
    <row r="1203" spans="1:3" ht="12.75">
      <c r="A1203" t="s">
        <v>1273</v>
      </c>
      <c r="B1203" t="s">
        <v>1348</v>
      </c>
      <c r="C1203" t="s">
        <v>1362</v>
      </c>
    </row>
    <row r="1204" spans="1:3" ht="12.75">
      <c r="A1204" t="s">
        <v>871</v>
      </c>
      <c r="B1204" t="s">
        <v>1347</v>
      </c>
      <c r="C1204" t="s">
        <v>1362</v>
      </c>
    </row>
    <row r="1205" spans="1:3" ht="12.75">
      <c r="A1205" t="s">
        <v>872</v>
      </c>
      <c r="B1205" t="s">
        <v>1303</v>
      </c>
      <c r="C1205" t="s">
        <v>1354</v>
      </c>
    </row>
    <row r="1206" spans="1:3" ht="12.75">
      <c r="A1206" t="s">
        <v>873</v>
      </c>
      <c r="B1206" t="s">
        <v>1300</v>
      </c>
      <c r="C1206" t="s">
        <v>1359</v>
      </c>
    </row>
    <row r="1207" spans="1:3" ht="12.75">
      <c r="A1207" t="s">
        <v>874</v>
      </c>
      <c r="B1207" t="s">
        <v>1303</v>
      </c>
      <c r="C1207" t="s">
        <v>1364</v>
      </c>
    </row>
    <row r="1208" spans="1:3" ht="12.75">
      <c r="A1208" t="s">
        <v>875</v>
      </c>
      <c r="B1208" t="s">
        <v>1353</v>
      </c>
      <c r="C1208" t="s">
        <v>1366</v>
      </c>
    </row>
    <row r="1209" spans="1:3" ht="12.75">
      <c r="A1209" t="s">
        <v>876</v>
      </c>
      <c r="B1209" t="s">
        <v>1300</v>
      </c>
      <c r="C1209" t="s">
        <v>1366</v>
      </c>
    </row>
    <row r="1210" spans="1:3" ht="12.75">
      <c r="A1210" t="s">
        <v>1274</v>
      </c>
      <c r="B1210" t="s">
        <v>1345</v>
      </c>
      <c r="C1210" t="s">
        <v>1358</v>
      </c>
    </row>
    <row r="1211" spans="1:3" ht="12.75">
      <c r="A1211" t="s">
        <v>1275</v>
      </c>
      <c r="B1211" t="s">
        <v>1300</v>
      </c>
      <c r="C1211" t="s">
        <v>1360</v>
      </c>
    </row>
    <row r="1212" spans="1:3" ht="12.75">
      <c r="A1212" t="s">
        <v>877</v>
      </c>
      <c r="B1212" t="s">
        <v>1350</v>
      </c>
      <c r="C1212" t="s">
        <v>1363</v>
      </c>
    </row>
    <row r="1213" spans="1:3" ht="12.75">
      <c r="A1213" t="s">
        <v>878</v>
      </c>
      <c r="B1213" t="s">
        <v>1348</v>
      </c>
      <c r="C1213" t="s">
        <v>1358</v>
      </c>
    </row>
    <row r="1214" spans="1:3" ht="12.75">
      <c r="A1214" t="s">
        <v>879</v>
      </c>
      <c r="B1214" t="s">
        <v>1353</v>
      </c>
      <c r="C1214" t="s">
        <v>1360</v>
      </c>
    </row>
    <row r="1215" spans="1:3" ht="12.75">
      <c r="A1215" t="s">
        <v>880</v>
      </c>
      <c r="B1215" t="s">
        <v>1344</v>
      </c>
      <c r="C1215" t="s">
        <v>1359</v>
      </c>
    </row>
    <row r="1216" spans="1:3" ht="12.75">
      <c r="A1216" t="s">
        <v>881</v>
      </c>
      <c r="B1216" t="s">
        <v>1353</v>
      </c>
      <c r="C1216" t="s">
        <v>1363</v>
      </c>
    </row>
    <row r="1217" spans="1:3" ht="12.75">
      <c r="A1217" t="s">
        <v>1276</v>
      </c>
      <c r="B1217" t="s">
        <v>1343</v>
      </c>
      <c r="C1217" t="s">
        <v>1349</v>
      </c>
    </row>
    <row r="1218" spans="1:3" ht="12.75">
      <c r="A1218" t="s">
        <v>882</v>
      </c>
      <c r="B1218" t="s">
        <v>1353</v>
      </c>
      <c r="C1218" t="s">
        <v>1362</v>
      </c>
    </row>
    <row r="1219" spans="1:3" ht="12.75">
      <c r="A1219" t="s">
        <v>1305</v>
      </c>
      <c r="B1219" t="s">
        <v>1300</v>
      </c>
      <c r="C1219" t="s">
        <v>1369</v>
      </c>
    </row>
    <row r="1220" spans="1:3" ht="12.75">
      <c r="A1220" t="s">
        <v>883</v>
      </c>
      <c r="B1220" t="s">
        <v>1303</v>
      </c>
      <c r="C1220" t="s">
        <v>1349</v>
      </c>
    </row>
    <row r="1221" spans="1:3" ht="12.75">
      <c r="A1221" t="s">
        <v>884</v>
      </c>
      <c r="B1221" t="s">
        <v>1343</v>
      </c>
      <c r="C1221" t="s">
        <v>1346</v>
      </c>
    </row>
    <row r="1222" spans="1:3" ht="12.75">
      <c r="A1222" t="s">
        <v>1306</v>
      </c>
      <c r="B1222" t="s">
        <v>1345</v>
      </c>
      <c r="C1222" t="s">
        <v>1365</v>
      </c>
    </row>
    <row r="1223" spans="1:3" ht="12.75">
      <c r="A1223" t="s">
        <v>1277</v>
      </c>
      <c r="B1223" t="s">
        <v>1350</v>
      </c>
      <c r="C1223" t="s">
        <v>1367</v>
      </c>
    </row>
    <row r="1224" spans="1:3" ht="12.75">
      <c r="A1224" t="s">
        <v>885</v>
      </c>
      <c r="B1224" t="s">
        <v>1303</v>
      </c>
      <c r="C1224" t="s">
        <v>1354</v>
      </c>
    </row>
    <row r="1225" spans="1:3" ht="12.75">
      <c r="A1225" t="s">
        <v>1278</v>
      </c>
      <c r="B1225" t="s">
        <v>1343</v>
      </c>
      <c r="C1225" t="s">
        <v>1354</v>
      </c>
    </row>
    <row r="1226" spans="1:3" ht="12.75">
      <c r="A1226" t="s">
        <v>886</v>
      </c>
      <c r="B1226" t="s">
        <v>1350</v>
      </c>
      <c r="C1226" t="s">
        <v>1369</v>
      </c>
    </row>
    <row r="1227" spans="1:3" ht="12.75">
      <c r="A1227" t="s">
        <v>887</v>
      </c>
      <c r="B1227" t="s">
        <v>1300</v>
      </c>
      <c r="C1227" t="s">
        <v>1363</v>
      </c>
    </row>
    <row r="1228" spans="1:3" ht="12.75">
      <c r="A1228" t="s">
        <v>888</v>
      </c>
      <c r="B1228" t="s">
        <v>1303</v>
      </c>
      <c r="C1228" t="s">
        <v>1354</v>
      </c>
    </row>
    <row r="1229" spans="1:3" ht="12.75">
      <c r="A1229" t="s">
        <v>889</v>
      </c>
      <c r="B1229" t="s">
        <v>1348</v>
      </c>
      <c r="C1229" t="s">
        <v>1349</v>
      </c>
    </row>
    <row r="1230" spans="1:3" ht="12.75">
      <c r="A1230" t="s">
        <v>890</v>
      </c>
      <c r="B1230" t="s">
        <v>1300</v>
      </c>
      <c r="C1230" t="s">
        <v>1369</v>
      </c>
    </row>
    <row r="1231" spans="1:3" ht="12.75">
      <c r="A1231" t="s">
        <v>891</v>
      </c>
      <c r="B1231" t="s">
        <v>1347</v>
      </c>
      <c r="C1231" t="s">
        <v>1364</v>
      </c>
    </row>
    <row r="1232" spans="1:3" ht="12.75">
      <c r="A1232" t="s">
        <v>892</v>
      </c>
      <c r="B1232" t="s">
        <v>1344</v>
      </c>
      <c r="C1232" t="s">
        <v>1360</v>
      </c>
    </row>
    <row r="1233" spans="1:3" ht="12.75">
      <c r="A1233" t="s">
        <v>893</v>
      </c>
      <c r="B1233" t="s">
        <v>1300</v>
      </c>
      <c r="C1233" t="s">
        <v>1354</v>
      </c>
    </row>
    <row r="1234" spans="1:3" ht="12.75">
      <c r="A1234" t="s">
        <v>1279</v>
      </c>
      <c r="B1234" t="s">
        <v>1347</v>
      </c>
      <c r="C1234" t="s">
        <v>1354</v>
      </c>
    </row>
    <row r="1235" spans="1:3" ht="12.75">
      <c r="A1235" t="s">
        <v>894</v>
      </c>
      <c r="B1235" t="s">
        <v>1302</v>
      </c>
      <c r="C1235" t="s">
        <v>1367</v>
      </c>
    </row>
    <row r="1236" spans="1:3" ht="12.75">
      <c r="A1236" t="s">
        <v>1307</v>
      </c>
      <c r="B1236" t="s">
        <v>1347</v>
      </c>
      <c r="C1236" t="s">
        <v>1365</v>
      </c>
    </row>
    <row r="1237" spans="1:3" ht="12.75">
      <c r="A1237" t="s">
        <v>895</v>
      </c>
      <c r="B1237" t="s">
        <v>1348</v>
      </c>
      <c r="C1237" t="s">
        <v>1364</v>
      </c>
    </row>
    <row r="1238" spans="1:3" ht="12.75">
      <c r="A1238" t="s">
        <v>1280</v>
      </c>
      <c r="B1238" t="s">
        <v>1300</v>
      </c>
      <c r="C1238" t="s">
        <v>1360</v>
      </c>
    </row>
    <row r="1239" spans="1:3" ht="12.75">
      <c r="A1239" t="s">
        <v>1308</v>
      </c>
      <c r="B1239" t="s">
        <v>1348</v>
      </c>
      <c r="C1239" t="s">
        <v>1363</v>
      </c>
    </row>
    <row r="1240" spans="1:3" ht="12.75">
      <c r="A1240" t="s">
        <v>1281</v>
      </c>
      <c r="B1240" t="s">
        <v>1343</v>
      </c>
      <c r="C1240" t="s">
        <v>1364</v>
      </c>
    </row>
    <row r="1241" spans="1:3" ht="12.75">
      <c r="A1241" t="s">
        <v>896</v>
      </c>
      <c r="B1241" t="s">
        <v>1347</v>
      </c>
      <c r="C1241" t="s">
        <v>1368</v>
      </c>
    </row>
    <row r="1242" spans="1:3" ht="12.75">
      <c r="A1242" t="s">
        <v>897</v>
      </c>
      <c r="B1242" t="s">
        <v>1300</v>
      </c>
      <c r="C1242" t="s">
        <v>1364</v>
      </c>
    </row>
    <row r="1243" spans="1:3" ht="12.75">
      <c r="A1243" t="s">
        <v>1282</v>
      </c>
      <c r="B1243" t="s">
        <v>1300</v>
      </c>
      <c r="C1243" t="s">
        <v>1346</v>
      </c>
    </row>
    <row r="1244" spans="1:3" ht="12.75">
      <c r="A1244" t="s">
        <v>1283</v>
      </c>
      <c r="B1244" t="s">
        <v>1300</v>
      </c>
      <c r="C1244" t="s">
        <v>1366</v>
      </c>
    </row>
    <row r="1245" spans="1:3" ht="12.75">
      <c r="A1245" t="s">
        <v>898</v>
      </c>
      <c r="B1245" t="s">
        <v>1303</v>
      </c>
      <c r="C1245" t="s">
        <v>1354</v>
      </c>
    </row>
    <row r="1246" spans="1:3" ht="12.75">
      <c r="A1246" t="s">
        <v>1309</v>
      </c>
      <c r="B1246" t="s">
        <v>1303</v>
      </c>
      <c r="C1246" t="s">
        <v>1369</v>
      </c>
    </row>
    <row r="1247" spans="1:3" ht="12.75">
      <c r="A1247" t="s">
        <v>899</v>
      </c>
      <c r="B1247" t="s">
        <v>1303</v>
      </c>
      <c r="C1247" t="s">
        <v>1368</v>
      </c>
    </row>
    <row r="1248" spans="1:3" ht="12.75">
      <c r="A1248" t="s">
        <v>900</v>
      </c>
      <c r="B1248" t="s">
        <v>1303</v>
      </c>
      <c r="C1248" t="s">
        <v>1367</v>
      </c>
    </row>
    <row r="1249" spans="1:3" ht="12.75">
      <c r="A1249" t="s">
        <v>1310</v>
      </c>
      <c r="B1249" t="s">
        <v>1348</v>
      </c>
      <c r="C1249" t="s">
        <v>1366</v>
      </c>
    </row>
    <row r="1250" spans="1:3" ht="12.75">
      <c r="A1250" t="s">
        <v>901</v>
      </c>
      <c r="B1250" t="s">
        <v>1348</v>
      </c>
      <c r="C1250" t="s">
        <v>1360</v>
      </c>
    </row>
    <row r="1251" spans="1:3" ht="12.75">
      <c r="A1251" t="s">
        <v>902</v>
      </c>
      <c r="B1251" t="s">
        <v>1347</v>
      </c>
      <c r="C1251" t="s">
        <v>1368</v>
      </c>
    </row>
    <row r="1252" spans="1:3" ht="12.75">
      <c r="A1252" t="s">
        <v>903</v>
      </c>
      <c r="B1252" t="s">
        <v>1353</v>
      </c>
      <c r="C1252" t="s">
        <v>1361</v>
      </c>
    </row>
    <row r="1253" spans="1:3" ht="12.75">
      <c r="A1253" t="s">
        <v>1284</v>
      </c>
      <c r="B1253" t="s">
        <v>1302</v>
      </c>
      <c r="C1253" t="s">
        <v>1365</v>
      </c>
    </row>
    <row r="1254" spans="1:3" ht="12.75">
      <c r="A1254" t="s">
        <v>904</v>
      </c>
      <c r="B1254" t="s">
        <v>1300</v>
      </c>
      <c r="C1254" t="s">
        <v>1369</v>
      </c>
    </row>
    <row r="1255" spans="1:3" ht="12.75">
      <c r="A1255" t="s">
        <v>1285</v>
      </c>
      <c r="B1255" t="s">
        <v>1300</v>
      </c>
      <c r="C1255" t="s">
        <v>1346</v>
      </c>
    </row>
    <row r="1256" spans="1:3" ht="12.75">
      <c r="A1256" t="s">
        <v>905</v>
      </c>
      <c r="B1256" t="s">
        <v>1300</v>
      </c>
      <c r="C1256" t="s">
        <v>1359</v>
      </c>
    </row>
    <row r="1257" spans="1:3" ht="12.75">
      <c r="A1257" t="s">
        <v>906</v>
      </c>
      <c r="B1257" t="s">
        <v>1344</v>
      </c>
      <c r="C1257" t="s">
        <v>1364</v>
      </c>
    </row>
    <row r="1258" spans="1:3" ht="12.75">
      <c r="A1258" t="s">
        <v>907</v>
      </c>
      <c r="B1258" t="s">
        <v>1350</v>
      </c>
      <c r="C1258" t="s">
        <v>1362</v>
      </c>
    </row>
    <row r="1259" spans="1:3" ht="12.75">
      <c r="A1259" t="s">
        <v>1311</v>
      </c>
      <c r="B1259" t="s">
        <v>1300</v>
      </c>
      <c r="C1259" t="s">
        <v>1349</v>
      </c>
    </row>
    <row r="1260" spans="1:3" ht="12.75">
      <c r="A1260" t="s">
        <v>908</v>
      </c>
      <c r="B1260" t="s">
        <v>1348</v>
      </c>
      <c r="C1260" t="s">
        <v>1360</v>
      </c>
    </row>
    <row r="1261" spans="1:3" ht="12.75">
      <c r="A1261" t="s">
        <v>909</v>
      </c>
      <c r="B1261" t="s">
        <v>1303</v>
      </c>
      <c r="C1261" t="s">
        <v>1364</v>
      </c>
    </row>
    <row r="1262" spans="1:3" ht="12.75">
      <c r="A1262" t="s">
        <v>910</v>
      </c>
      <c r="B1262" t="s">
        <v>1303</v>
      </c>
      <c r="C1262" t="s">
        <v>1354</v>
      </c>
    </row>
    <row r="1263" spans="1:3" ht="12.75">
      <c r="A1263" t="s">
        <v>911</v>
      </c>
      <c r="B1263" t="s">
        <v>1345</v>
      </c>
      <c r="C1263" t="s">
        <v>1364</v>
      </c>
    </row>
    <row r="1264" spans="1:3" ht="12.75">
      <c r="A1264" t="s">
        <v>912</v>
      </c>
      <c r="B1264" t="s">
        <v>1303</v>
      </c>
      <c r="C1264" t="s">
        <v>1363</v>
      </c>
    </row>
    <row r="1265" spans="1:3" ht="12.75">
      <c r="A1265" t="s">
        <v>913</v>
      </c>
      <c r="B1265" t="s">
        <v>1303</v>
      </c>
      <c r="C1265" t="s">
        <v>1354</v>
      </c>
    </row>
    <row r="1266" spans="1:3" ht="12.75">
      <c r="A1266" t="s">
        <v>1312</v>
      </c>
      <c r="B1266" t="s">
        <v>1300</v>
      </c>
      <c r="C1266" t="s">
        <v>1368</v>
      </c>
    </row>
    <row r="1267" spans="1:3" ht="12.75">
      <c r="A1267" t="s">
        <v>1286</v>
      </c>
      <c r="B1267" t="s">
        <v>1300</v>
      </c>
      <c r="C1267" t="s">
        <v>25</v>
      </c>
    </row>
    <row r="1268" spans="1:3" ht="12.75">
      <c r="A1268" t="s">
        <v>914</v>
      </c>
      <c r="B1268" t="s">
        <v>1344</v>
      </c>
      <c r="C1268" t="s">
        <v>1369</v>
      </c>
    </row>
    <row r="1269" spans="1:3" ht="12.75">
      <c r="A1269" t="s">
        <v>1287</v>
      </c>
      <c r="B1269" t="s">
        <v>1303</v>
      </c>
      <c r="C1269" t="s">
        <v>1359</v>
      </c>
    </row>
    <row r="1270" spans="1:3" ht="12.75">
      <c r="A1270" t="s">
        <v>915</v>
      </c>
      <c r="B1270" t="s">
        <v>1353</v>
      </c>
      <c r="C1270" t="s">
        <v>1362</v>
      </c>
    </row>
    <row r="1271" spans="1:3" ht="12.75">
      <c r="A1271" t="s">
        <v>916</v>
      </c>
      <c r="B1271" t="s">
        <v>1343</v>
      </c>
      <c r="C1271" t="s">
        <v>1366</v>
      </c>
    </row>
    <row r="1272" spans="1:3" ht="12.75">
      <c r="A1272" t="s">
        <v>1313</v>
      </c>
      <c r="B1272" t="s">
        <v>1300</v>
      </c>
      <c r="C1272" t="s">
        <v>1360</v>
      </c>
    </row>
    <row r="1273" spans="1:3" ht="12.75">
      <c r="A1273" t="s">
        <v>917</v>
      </c>
      <c r="B1273" t="s">
        <v>1303</v>
      </c>
      <c r="C1273" t="s">
        <v>1362</v>
      </c>
    </row>
    <row r="1274" spans="1:3" ht="12.75">
      <c r="A1274" t="s">
        <v>918</v>
      </c>
      <c r="B1274" t="s">
        <v>1303</v>
      </c>
      <c r="C1274" t="s">
        <v>1359</v>
      </c>
    </row>
    <row r="1275" spans="1:3" ht="12.75">
      <c r="A1275" t="s">
        <v>1314</v>
      </c>
      <c r="B1275" t="s">
        <v>1345</v>
      </c>
      <c r="C1275" t="s">
        <v>1362</v>
      </c>
    </row>
    <row r="1276" spans="1:3" ht="12.75">
      <c r="A1276" t="s">
        <v>919</v>
      </c>
      <c r="B1276" t="s">
        <v>1300</v>
      </c>
      <c r="C1276" t="s">
        <v>25</v>
      </c>
    </row>
    <row r="1277" spans="1:3" ht="12.75">
      <c r="A1277" t="s">
        <v>920</v>
      </c>
      <c r="B1277" t="s">
        <v>1300</v>
      </c>
      <c r="C1277" t="s">
        <v>1359</v>
      </c>
    </row>
    <row r="1278" spans="1:3" ht="12.75">
      <c r="A1278" t="s">
        <v>1288</v>
      </c>
      <c r="B1278" t="s">
        <v>1350</v>
      </c>
      <c r="C1278" t="s">
        <v>1359</v>
      </c>
    </row>
    <row r="1279" spans="1:3" ht="12.75">
      <c r="A1279" t="s">
        <v>1289</v>
      </c>
      <c r="B1279" t="s">
        <v>1353</v>
      </c>
      <c r="C1279" t="s">
        <v>1365</v>
      </c>
    </row>
    <row r="1280" spans="1:3" ht="12.75">
      <c r="A1280" t="s">
        <v>921</v>
      </c>
      <c r="B1280" t="s">
        <v>1343</v>
      </c>
      <c r="C1280" t="s">
        <v>1366</v>
      </c>
    </row>
    <row r="1281" spans="1:3" ht="12.75">
      <c r="A1281" t="s">
        <v>922</v>
      </c>
      <c r="B1281" t="s">
        <v>1344</v>
      </c>
      <c r="C1281" t="s">
        <v>1349</v>
      </c>
    </row>
    <row r="1282" spans="1:3" ht="12.75">
      <c r="A1282" t="s">
        <v>1315</v>
      </c>
      <c r="B1282" t="s">
        <v>1300</v>
      </c>
      <c r="C1282" t="s">
        <v>1364</v>
      </c>
    </row>
    <row r="1283" spans="1:3" ht="12.75">
      <c r="A1283" t="s">
        <v>1290</v>
      </c>
      <c r="B1283" t="s">
        <v>1303</v>
      </c>
      <c r="C1283" t="s">
        <v>1367</v>
      </c>
    </row>
    <row r="1284" spans="1:3" ht="12.75">
      <c r="A1284" t="s">
        <v>923</v>
      </c>
      <c r="B1284" t="s">
        <v>1348</v>
      </c>
      <c r="C1284" t="s">
        <v>1360</v>
      </c>
    </row>
    <row r="1285" spans="1:3" ht="12.75">
      <c r="A1285" t="s">
        <v>924</v>
      </c>
      <c r="B1285" t="s">
        <v>1344</v>
      </c>
      <c r="C1285" t="s">
        <v>1359</v>
      </c>
    </row>
    <row r="1286" spans="1:3" ht="12.75">
      <c r="A1286" t="s">
        <v>925</v>
      </c>
      <c r="B1286" t="s">
        <v>1353</v>
      </c>
      <c r="C1286" t="s">
        <v>1366</v>
      </c>
    </row>
    <row r="1287" spans="1:3" ht="12.75">
      <c r="A1287" t="s">
        <v>1291</v>
      </c>
      <c r="B1287" t="s">
        <v>1347</v>
      </c>
      <c r="C1287" t="s">
        <v>1369</v>
      </c>
    </row>
    <row r="1288" spans="1:3" ht="12.75">
      <c r="A1288" t="s">
        <v>1292</v>
      </c>
      <c r="B1288" t="s">
        <v>1300</v>
      </c>
      <c r="C1288" t="s">
        <v>1359</v>
      </c>
    </row>
    <row r="1289" spans="1:3" ht="12.75">
      <c r="A1289" t="s">
        <v>1293</v>
      </c>
      <c r="B1289" t="s">
        <v>1303</v>
      </c>
      <c r="C1289" t="s">
        <v>1363</v>
      </c>
    </row>
    <row r="1290" spans="1:3" ht="12.75">
      <c r="A1290" t="s">
        <v>926</v>
      </c>
      <c r="B1290" t="s">
        <v>1303</v>
      </c>
      <c r="C1290" t="s">
        <v>1361</v>
      </c>
    </row>
    <row r="1291" spans="1:3" ht="12.75">
      <c r="A1291" t="s">
        <v>1316</v>
      </c>
      <c r="B1291" t="s">
        <v>1303</v>
      </c>
      <c r="C1291" t="s">
        <v>1349</v>
      </c>
    </row>
    <row r="1292" spans="1:3" ht="12.75">
      <c r="A1292" t="s">
        <v>1294</v>
      </c>
      <c r="B1292" t="s">
        <v>1302</v>
      </c>
      <c r="C1292" t="s">
        <v>1365</v>
      </c>
    </row>
    <row r="1293" spans="1:3" ht="12.75">
      <c r="A1293" t="s">
        <v>927</v>
      </c>
      <c r="B1293" t="s">
        <v>1350</v>
      </c>
      <c r="C1293" t="s">
        <v>1369</v>
      </c>
    </row>
    <row r="1294" spans="1:3" ht="12.75">
      <c r="A1294" t="s">
        <v>928</v>
      </c>
      <c r="B1294" t="s">
        <v>1345</v>
      </c>
      <c r="C1294" t="s">
        <v>1367</v>
      </c>
    </row>
    <row r="1295" spans="1:3" ht="12.75">
      <c r="A1295" t="s">
        <v>929</v>
      </c>
      <c r="B1295" t="s">
        <v>1350</v>
      </c>
      <c r="C1295" t="s">
        <v>25</v>
      </c>
    </row>
    <row r="1296" spans="1:3" ht="12.75">
      <c r="A1296" t="s">
        <v>930</v>
      </c>
      <c r="B1296" t="s">
        <v>1300</v>
      </c>
      <c r="C1296" t="s">
        <v>1367</v>
      </c>
    </row>
    <row r="1297" spans="1:3" ht="12.75">
      <c r="A1297" t="s">
        <v>1317</v>
      </c>
      <c r="B1297" t="s">
        <v>1350</v>
      </c>
      <c r="C1297" t="s">
        <v>1346</v>
      </c>
    </row>
    <row r="1298" spans="1:3" ht="12.75">
      <c r="A1298" t="s">
        <v>1295</v>
      </c>
      <c r="B1298" t="s">
        <v>1303</v>
      </c>
      <c r="C1298" t="s">
        <v>1368</v>
      </c>
    </row>
    <row r="1299" spans="1:3" ht="12.75">
      <c r="A1299" t="s">
        <v>931</v>
      </c>
      <c r="B1299" t="s">
        <v>1343</v>
      </c>
      <c r="C1299" t="s">
        <v>1360</v>
      </c>
    </row>
    <row r="1300" spans="1:3" ht="12.75">
      <c r="A1300" t="s">
        <v>932</v>
      </c>
      <c r="B1300" t="s">
        <v>1300</v>
      </c>
      <c r="C1300" t="s">
        <v>1354</v>
      </c>
    </row>
    <row r="1301" spans="1:3" ht="12.75">
      <c r="A1301" t="s">
        <v>1318</v>
      </c>
      <c r="B1301" t="s">
        <v>1303</v>
      </c>
      <c r="C1301" t="s">
        <v>1346</v>
      </c>
    </row>
    <row r="1302" spans="1:3" ht="12.75">
      <c r="A1302" t="s">
        <v>1475</v>
      </c>
      <c r="B1302" t="s">
        <v>1304</v>
      </c>
      <c r="C1302" t="s">
        <v>1354</v>
      </c>
    </row>
    <row r="1303" spans="1:3" ht="12.75">
      <c r="A1303" t="s">
        <v>933</v>
      </c>
      <c r="B1303" t="s">
        <v>1300</v>
      </c>
      <c r="C1303" t="s">
        <v>1360</v>
      </c>
    </row>
    <row r="1304" spans="1:3" ht="12.75">
      <c r="A1304" t="s">
        <v>1319</v>
      </c>
      <c r="B1304" t="s">
        <v>1302</v>
      </c>
      <c r="C1304" t="s">
        <v>1364</v>
      </c>
    </row>
    <row r="1305" spans="1:3" ht="12.75">
      <c r="A1305" t="s">
        <v>1320</v>
      </c>
      <c r="B1305" t="s">
        <v>1348</v>
      </c>
      <c r="C1305" t="s">
        <v>1366</v>
      </c>
    </row>
    <row r="1306" spans="1:3" ht="12.75">
      <c r="A1306" t="s">
        <v>1321</v>
      </c>
      <c r="B1306" t="s">
        <v>1348</v>
      </c>
      <c r="C1306" t="s">
        <v>1366</v>
      </c>
    </row>
    <row r="1307" spans="1:3" ht="12.75">
      <c r="A1307" t="s">
        <v>934</v>
      </c>
      <c r="B1307" t="s">
        <v>1300</v>
      </c>
      <c r="C1307" t="s">
        <v>1365</v>
      </c>
    </row>
    <row r="1308" spans="1:3" ht="12.75">
      <c r="A1308" t="s">
        <v>935</v>
      </c>
      <c r="B1308" t="s">
        <v>1343</v>
      </c>
      <c r="C1308" t="s">
        <v>1349</v>
      </c>
    </row>
    <row r="1309" spans="1:3" ht="12.75">
      <c r="A1309" t="s">
        <v>1322</v>
      </c>
      <c r="B1309" t="s">
        <v>1302</v>
      </c>
      <c r="C1309" t="s">
        <v>1359</v>
      </c>
    </row>
    <row r="1310" spans="1:3" ht="12.75">
      <c r="A1310" t="s">
        <v>936</v>
      </c>
      <c r="B1310" t="s">
        <v>1350</v>
      </c>
      <c r="C1310" t="s">
        <v>1369</v>
      </c>
    </row>
    <row r="1311" spans="1:3" ht="12.75">
      <c r="A1311" t="s">
        <v>937</v>
      </c>
      <c r="B1311" t="s">
        <v>1302</v>
      </c>
      <c r="C1311" t="s">
        <v>1360</v>
      </c>
    </row>
    <row r="1312" spans="1:3" ht="12.75">
      <c r="A1312" t="s">
        <v>1296</v>
      </c>
      <c r="B1312" t="s">
        <v>1300</v>
      </c>
      <c r="C1312" t="s">
        <v>1368</v>
      </c>
    </row>
    <row r="1313" spans="1:3" ht="12.75">
      <c r="A1313" t="s">
        <v>1323</v>
      </c>
      <c r="B1313" t="s">
        <v>1303</v>
      </c>
      <c r="C1313" t="s">
        <v>1361</v>
      </c>
    </row>
    <row r="1314" spans="1:3" ht="12.75">
      <c r="A1314" t="s">
        <v>938</v>
      </c>
      <c r="B1314" t="s">
        <v>1300</v>
      </c>
      <c r="C1314" t="s">
        <v>1354</v>
      </c>
    </row>
    <row r="1315" spans="1:3" ht="12.75">
      <c r="A1315" t="s">
        <v>1324</v>
      </c>
      <c r="B1315" t="s">
        <v>1345</v>
      </c>
      <c r="C1315" t="s">
        <v>1354</v>
      </c>
    </row>
    <row r="1316" spans="1:3" ht="12.75">
      <c r="A1316" t="s">
        <v>1325</v>
      </c>
      <c r="B1316" t="s">
        <v>1300</v>
      </c>
      <c r="C1316" t="s">
        <v>1362</v>
      </c>
    </row>
    <row r="1317" spans="1:3" ht="12.75">
      <c r="A1317" t="s">
        <v>939</v>
      </c>
      <c r="B1317" t="s">
        <v>1344</v>
      </c>
      <c r="C1317" t="s">
        <v>1361</v>
      </c>
    </row>
    <row r="1318" spans="1:3" ht="12.75">
      <c r="A1318" t="s">
        <v>1297</v>
      </c>
      <c r="B1318" t="s">
        <v>1343</v>
      </c>
      <c r="C1318" t="s">
        <v>1368</v>
      </c>
    </row>
    <row r="1319" spans="1:3" ht="12.75">
      <c r="A1319" t="s">
        <v>940</v>
      </c>
      <c r="B1319" t="s">
        <v>1300</v>
      </c>
      <c r="C1319" t="s">
        <v>1359</v>
      </c>
    </row>
    <row r="1320" spans="1:3" ht="12.75">
      <c r="A1320" t="s">
        <v>1298</v>
      </c>
      <c r="B1320" t="s">
        <v>1350</v>
      </c>
      <c r="C1320" t="s">
        <v>1368</v>
      </c>
    </row>
    <row r="1321" spans="1:3" ht="12.75">
      <c r="A1321" t="s">
        <v>1476</v>
      </c>
      <c r="B1321" t="s">
        <v>1303</v>
      </c>
      <c r="C1321" t="s">
        <v>1366</v>
      </c>
    </row>
    <row r="1322" spans="1:3" ht="12.75">
      <c r="A1322" t="s">
        <v>941</v>
      </c>
      <c r="B1322" t="s">
        <v>1353</v>
      </c>
      <c r="C1322" t="s">
        <v>1362</v>
      </c>
    </row>
    <row r="1323" spans="1:3" ht="12.75">
      <c r="A1323" t="s">
        <v>942</v>
      </c>
      <c r="B1323" t="s">
        <v>1300</v>
      </c>
      <c r="C1323" t="s">
        <v>1346</v>
      </c>
    </row>
    <row r="1324" spans="1:3" ht="12.75">
      <c r="A1324" t="s">
        <v>1299</v>
      </c>
      <c r="B1324" t="s">
        <v>1300</v>
      </c>
      <c r="C1324" t="s">
        <v>1362</v>
      </c>
    </row>
    <row r="1325" spans="1:3" ht="12.75">
      <c r="A1325" t="s">
        <v>943</v>
      </c>
      <c r="B1325" t="s">
        <v>1301</v>
      </c>
      <c r="C1325" t="s">
        <v>1362</v>
      </c>
    </row>
    <row r="1326" spans="1:3" ht="12.75">
      <c r="A1326" t="s">
        <v>944</v>
      </c>
      <c r="B1326" t="s">
        <v>1300</v>
      </c>
      <c r="C1326" t="s">
        <v>1360</v>
      </c>
    </row>
    <row r="1327" spans="1:3" ht="12.75">
      <c r="A1327" t="s">
        <v>945</v>
      </c>
      <c r="B1327" t="s">
        <v>1343</v>
      </c>
      <c r="C1327" t="s">
        <v>1359</v>
      </c>
    </row>
    <row r="1328" spans="1:3" ht="12.75">
      <c r="A1328" t="s">
        <v>1326</v>
      </c>
      <c r="B1328" t="s">
        <v>1300</v>
      </c>
      <c r="C1328" t="s">
        <v>1358</v>
      </c>
    </row>
    <row r="1329" spans="1:3" ht="12.75">
      <c r="A1329" t="s">
        <v>946</v>
      </c>
      <c r="B1329" t="s">
        <v>1345</v>
      </c>
      <c r="C1329" t="s">
        <v>1369</v>
      </c>
    </row>
    <row r="1330" spans="1:3" ht="12.75">
      <c r="A1330" t="s">
        <v>947</v>
      </c>
      <c r="B1330" t="s">
        <v>1303</v>
      </c>
      <c r="C1330" t="s">
        <v>1365</v>
      </c>
    </row>
    <row r="1331" spans="1:3" ht="12.75">
      <c r="A1331" t="s">
        <v>948</v>
      </c>
      <c r="B1331" t="s">
        <v>1301</v>
      </c>
      <c r="C1331" t="s">
        <v>1367</v>
      </c>
    </row>
    <row r="1332" spans="1:3" ht="12.75">
      <c r="A1332" t="s">
        <v>949</v>
      </c>
      <c r="B1332" t="s">
        <v>1303</v>
      </c>
      <c r="C1332" t="s">
        <v>1361</v>
      </c>
    </row>
    <row r="1333" spans="1:3" ht="12.75">
      <c r="A1333" t="s">
        <v>950</v>
      </c>
      <c r="B1333" t="s">
        <v>1304</v>
      </c>
      <c r="C1333" t="s">
        <v>1363</v>
      </c>
    </row>
    <row r="1334" spans="1:3" ht="12.75">
      <c r="A1334" t="s">
        <v>951</v>
      </c>
      <c r="B1334" t="s">
        <v>1345</v>
      </c>
      <c r="C1334" t="s">
        <v>25</v>
      </c>
    </row>
    <row r="1335" spans="1:3" ht="12.75">
      <c r="A1335" t="s">
        <v>952</v>
      </c>
      <c r="B1335" t="s">
        <v>1347</v>
      </c>
      <c r="C1335" t="s">
        <v>1349</v>
      </c>
    </row>
    <row r="1336" spans="1:3" ht="12.75">
      <c r="A1336" t="s">
        <v>953</v>
      </c>
      <c r="B1336" t="s">
        <v>1300</v>
      </c>
      <c r="C1336" t="s">
        <v>1365</v>
      </c>
    </row>
    <row r="1337" spans="1:3" ht="12.75">
      <c r="A1337" t="s">
        <v>1327</v>
      </c>
      <c r="B1337" t="s">
        <v>1303</v>
      </c>
      <c r="C1337" t="s">
        <v>1362</v>
      </c>
    </row>
    <row r="1338" spans="1:3" ht="12.75">
      <c r="A1338" t="s">
        <v>954</v>
      </c>
      <c r="B1338" t="s">
        <v>1303</v>
      </c>
      <c r="C1338" t="s">
        <v>1349</v>
      </c>
    </row>
    <row r="1339" spans="1:3" ht="12.75">
      <c r="A1339" t="s">
        <v>955</v>
      </c>
      <c r="B1339" t="s">
        <v>1300</v>
      </c>
      <c r="C1339" t="s">
        <v>1361</v>
      </c>
    </row>
    <row r="1340" spans="1:3" ht="12.75">
      <c r="A1340" t="s">
        <v>956</v>
      </c>
      <c r="B1340" t="s">
        <v>1350</v>
      </c>
      <c r="C1340" t="s">
        <v>25</v>
      </c>
    </row>
    <row r="1341" spans="1:3" ht="12.75">
      <c r="A1341" t="s">
        <v>957</v>
      </c>
      <c r="B1341" t="s">
        <v>1303</v>
      </c>
      <c r="C1341" t="s">
        <v>1360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B131"/>
  <sheetViews>
    <sheetView showGridLines="0" showRowColHeaders="0" workbookViewId="0" topLeftCell="A1">
      <selection activeCell="A1" sqref="A1:B1"/>
    </sheetView>
  </sheetViews>
  <sheetFormatPr defaultColWidth="9.140625" defaultRowHeight="12.75"/>
  <cols>
    <col min="2" max="2" width="92.7109375" style="0" customWidth="1"/>
  </cols>
  <sheetData>
    <row r="1" spans="1:2" ht="15.75">
      <c r="A1" s="92" t="s">
        <v>1392</v>
      </c>
      <c r="B1" s="92"/>
    </row>
    <row r="3" spans="1:2" ht="15.75">
      <c r="A3" s="92" t="s">
        <v>1414</v>
      </c>
      <c r="B3" s="92"/>
    </row>
    <row r="5" ht="12.75">
      <c r="B5" t="s">
        <v>1393</v>
      </c>
    </row>
    <row r="6" ht="12.75">
      <c r="A6" t="s">
        <v>1394</v>
      </c>
    </row>
    <row r="7" ht="12.75">
      <c r="A7" t="s">
        <v>966</v>
      </c>
    </row>
    <row r="8" ht="12.75">
      <c r="A8" t="s">
        <v>1395</v>
      </c>
    </row>
    <row r="9" ht="12.75">
      <c r="A9" t="s">
        <v>962</v>
      </c>
    </row>
    <row r="10" ht="12.75">
      <c r="A10" t="s">
        <v>1396</v>
      </c>
    </row>
    <row r="11" ht="12.75">
      <c r="A11" t="s">
        <v>1397</v>
      </c>
    </row>
    <row r="12" ht="12.75">
      <c r="A12" t="s">
        <v>1398</v>
      </c>
    </row>
    <row r="13" ht="12.75">
      <c r="A13" t="s">
        <v>1399</v>
      </c>
    </row>
    <row r="14" ht="12.75">
      <c r="A14" t="s">
        <v>967</v>
      </c>
    </row>
    <row r="15" ht="12.75">
      <c r="A15" t="s">
        <v>1400</v>
      </c>
    </row>
    <row r="16" ht="12.75">
      <c r="A16" t="s">
        <v>1401</v>
      </c>
    </row>
    <row r="17" ht="12.75">
      <c r="A17" t="s">
        <v>1402</v>
      </c>
    </row>
    <row r="18" ht="12.75">
      <c r="A18" t="s">
        <v>1403</v>
      </c>
    </row>
    <row r="19" ht="12.75">
      <c r="A19" t="s">
        <v>1404</v>
      </c>
    </row>
    <row r="20" ht="12.75">
      <c r="A20" t="s">
        <v>1405</v>
      </c>
    </row>
    <row r="22" spans="1:2" ht="15.75">
      <c r="A22" s="92" t="s">
        <v>1420</v>
      </c>
      <c r="B22" s="92"/>
    </row>
    <row r="24" ht="12.75">
      <c r="B24" t="s">
        <v>1406</v>
      </c>
    </row>
    <row r="25" ht="12.75">
      <c r="A25" t="s">
        <v>1407</v>
      </c>
    </row>
    <row r="26" ht="12.75">
      <c r="A26" t="s">
        <v>1408</v>
      </c>
    </row>
    <row r="27" ht="12.75">
      <c r="A27" t="s">
        <v>1409</v>
      </c>
    </row>
    <row r="28" ht="12.75">
      <c r="A28" t="s">
        <v>1410</v>
      </c>
    </row>
    <row r="29" ht="12.75">
      <c r="A29" t="s">
        <v>1411</v>
      </c>
    </row>
    <row r="30" ht="12.75">
      <c r="A30" t="s">
        <v>1412</v>
      </c>
    </row>
    <row r="31" ht="12.75">
      <c r="A31" t="s">
        <v>1413</v>
      </c>
    </row>
    <row r="32" ht="12.75">
      <c r="A32" t="s">
        <v>968</v>
      </c>
    </row>
    <row r="33" ht="12.75">
      <c r="A33" t="s">
        <v>969</v>
      </c>
    </row>
    <row r="35" spans="1:2" ht="15.75">
      <c r="A35" s="92" t="s">
        <v>1421</v>
      </c>
      <c r="B35" s="92"/>
    </row>
    <row r="37" ht="12.75">
      <c r="B37" t="s">
        <v>1422</v>
      </c>
    </row>
    <row r="38" ht="12.75">
      <c r="A38" t="s">
        <v>970</v>
      </c>
    </row>
    <row r="39" ht="12.75">
      <c r="A39" t="s">
        <v>1423</v>
      </c>
    </row>
    <row r="40" ht="12.75">
      <c r="A40" t="s">
        <v>21</v>
      </c>
    </row>
    <row r="41" ht="12.75">
      <c r="A41" t="s">
        <v>22</v>
      </c>
    </row>
    <row r="42" ht="12.75">
      <c r="A42" t="s">
        <v>1424</v>
      </c>
    </row>
    <row r="43" ht="12.75">
      <c r="A43" t="s">
        <v>1425</v>
      </c>
    </row>
    <row r="45" spans="1:2" ht="15.75">
      <c r="A45" s="92" t="s">
        <v>1426</v>
      </c>
      <c r="B45" s="92"/>
    </row>
    <row r="47" ht="12.75">
      <c r="B47" t="s">
        <v>971</v>
      </c>
    </row>
    <row r="48" ht="12.75">
      <c r="A48" t="s">
        <v>972</v>
      </c>
    </row>
    <row r="49" ht="12.75">
      <c r="A49" t="s">
        <v>973</v>
      </c>
    </row>
    <row r="50" ht="12.75">
      <c r="A50" t="s">
        <v>974</v>
      </c>
    </row>
    <row r="51" ht="12.75">
      <c r="A51" t="s">
        <v>975</v>
      </c>
    </row>
    <row r="52" ht="12.75">
      <c r="A52" t="s">
        <v>24</v>
      </c>
    </row>
    <row r="53" ht="12.75">
      <c r="A53" t="s">
        <v>959</v>
      </c>
    </row>
    <row r="54" ht="12.75">
      <c r="A54" t="s">
        <v>960</v>
      </c>
    </row>
    <row r="55" ht="12.75">
      <c r="A55" t="s">
        <v>961</v>
      </c>
    </row>
    <row r="56" ht="12.75">
      <c r="A56" t="s">
        <v>976</v>
      </c>
    </row>
    <row r="57" ht="12.75">
      <c r="A57" t="s">
        <v>977</v>
      </c>
    </row>
    <row r="58" ht="12.75">
      <c r="A58" t="s">
        <v>978</v>
      </c>
    </row>
    <row r="59" ht="12.75">
      <c r="A59" t="s">
        <v>979</v>
      </c>
    </row>
    <row r="60" ht="12.75">
      <c r="A60" t="s">
        <v>980</v>
      </c>
    </row>
    <row r="61" ht="12.75">
      <c r="A61" t="s">
        <v>981</v>
      </c>
    </row>
    <row r="64" spans="1:2" ht="15.75">
      <c r="A64" s="92" t="s">
        <v>1427</v>
      </c>
      <c r="B64" s="92"/>
    </row>
    <row r="66" ht="12.75">
      <c r="B66" t="s">
        <v>1428</v>
      </c>
    </row>
    <row r="67" ht="12.75">
      <c r="A67" t="s">
        <v>1429</v>
      </c>
    </row>
    <row r="68" ht="12.75">
      <c r="A68" t="s">
        <v>1430</v>
      </c>
    </row>
    <row r="69" ht="12.75">
      <c r="A69" t="s">
        <v>1431</v>
      </c>
    </row>
    <row r="70" ht="12.75">
      <c r="A70" t="s">
        <v>1432</v>
      </c>
    </row>
    <row r="71" ht="12.75">
      <c r="A71" t="s">
        <v>1433</v>
      </c>
    </row>
    <row r="72" ht="12.75">
      <c r="A72" t="s">
        <v>1434</v>
      </c>
    </row>
    <row r="73" ht="12.75">
      <c r="A73" t="s">
        <v>1435</v>
      </c>
    </row>
    <row r="74" ht="12.75">
      <c r="A74" t="s">
        <v>1436</v>
      </c>
    </row>
    <row r="75" ht="12.75">
      <c r="A75" t="s">
        <v>1437</v>
      </c>
    </row>
    <row r="76" ht="12.75">
      <c r="A76" t="s">
        <v>1438</v>
      </c>
    </row>
    <row r="77" ht="12.75">
      <c r="A77" t="s">
        <v>1439</v>
      </c>
    </row>
    <row r="78" ht="12.75">
      <c r="A78" t="s">
        <v>1440</v>
      </c>
    </row>
    <row r="79" ht="12.75">
      <c r="A79" t="s">
        <v>1441</v>
      </c>
    </row>
    <row r="80" ht="12.75">
      <c r="A80" t="s">
        <v>1442</v>
      </c>
    </row>
    <row r="81" ht="12.75">
      <c r="A81" t="s">
        <v>1443</v>
      </c>
    </row>
    <row r="82" ht="12.75">
      <c r="A82" t="s">
        <v>1477</v>
      </c>
    </row>
    <row r="83" ht="12.75">
      <c r="A83" t="s">
        <v>1478</v>
      </c>
    </row>
    <row r="84" ht="12.75">
      <c r="A84" t="s">
        <v>982</v>
      </c>
    </row>
    <row r="85" ht="12.75">
      <c r="A85" t="s">
        <v>983</v>
      </c>
    </row>
    <row r="87" spans="1:2" ht="15.75">
      <c r="A87" s="92" t="s">
        <v>0</v>
      </c>
      <c r="B87" s="92"/>
    </row>
    <row r="89" ht="12.75">
      <c r="B89" t="s">
        <v>1</v>
      </c>
    </row>
    <row r="90" ht="12.75">
      <c r="A90" t="s">
        <v>2</v>
      </c>
    </row>
    <row r="91" ht="12.75">
      <c r="A91" t="s">
        <v>3</v>
      </c>
    </row>
    <row r="92" ht="12.75">
      <c r="A92" t="s">
        <v>4</v>
      </c>
    </row>
    <row r="93" ht="12.75">
      <c r="A93" t="s">
        <v>5</v>
      </c>
    </row>
    <row r="94" ht="12.75">
      <c r="A94" t="s">
        <v>6</v>
      </c>
    </row>
    <row r="95" ht="12.75">
      <c r="A95" t="s">
        <v>7</v>
      </c>
    </row>
    <row r="96" ht="12.75">
      <c r="A96" t="s">
        <v>984</v>
      </c>
    </row>
    <row r="97" ht="12.75">
      <c r="A97" t="s">
        <v>985</v>
      </c>
    </row>
    <row r="98" ht="12.75">
      <c r="A98" t="s">
        <v>986</v>
      </c>
    </row>
    <row r="99" ht="12.75">
      <c r="A99" t="s">
        <v>987</v>
      </c>
    </row>
    <row r="100" ht="12.75">
      <c r="A100" t="s">
        <v>988</v>
      </c>
    </row>
    <row r="101" ht="12.75">
      <c r="A101" t="s">
        <v>989</v>
      </c>
    </row>
    <row r="102" ht="12.75">
      <c r="A102" t="s">
        <v>990</v>
      </c>
    </row>
    <row r="103" ht="12.75">
      <c r="A103" t="s">
        <v>991</v>
      </c>
    </row>
    <row r="104" ht="12.75">
      <c r="A104" t="s">
        <v>992</v>
      </c>
    </row>
    <row r="106" spans="1:2" ht="15.75">
      <c r="A106" s="92" t="s">
        <v>8</v>
      </c>
      <c r="B106" s="92"/>
    </row>
    <row r="108" ht="12.75">
      <c r="B108" t="s">
        <v>9</v>
      </c>
    </row>
    <row r="109" ht="12.75">
      <c r="A109" t="s">
        <v>10</v>
      </c>
    </row>
    <row r="110" ht="12.75">
      <c r="A110" t="s">
        <v>11</v>
      </c>
    </row>
    <row r="111" ht="12.75">
      <c r="A111" t="s">
        <v>12</v>
      </c>
    </row>
    <row r="112" ht="12.75">
      <c r="A112" t="s">
        <v>13</v>
      </c>
    </row>
    <row r="113" ht="12.75">
      <c r="A113" t="s">
        <v>14</v>
      </c>
    </row>
    <row r="115" spans="1:2" ht="15.75">
      <c r="A115" s="92" t="s">
        <v>15</v>
      </c>
      <c r="B115" s="92"/>
    </row>
    <row r="117" ht="12.75">
      <c r="B117" t="s">
        <v>16</v>
      </c>
    </row>
    <row r="118" ht="12.75">
      <c r="A118" t="s">
        <v>17</v>
      </c>
    </row>
    <row r="119" ht="12.75">
      <c r="A119" t="s">
        <v>18</v>
      </c>
    </row>
    <row r="120" ht="12.75">
      <c r="A120" t="s">
        <v>19</v>
      </c>
    </row>
    <row r="121" ht="12.75">
      <c r="A121" t="s">
        <v>20</v>
      </c>
    </row>
    <row r="123" spans="1:2" ht="15.75">
      <c r="A123" s="92" t="s">
        <v>23</v>
      </c>
      <c r="B123" s="92"/>
    </row>
    <row r="125" ht="12.75">
      <c r="B125" t="s">
        <v>993</v>
      </c>
    </row>
    <row r="126" ht="12.75">
      <c r="A126" t="s">
        <v>994</v>
      </c>
    </row>
    <row r="127" ht="12.75">
      <c r="A127" t="s">
        <v>995</v>
      </c>
    </row>
    <row r="128" ht="12.75">
      <c r="A128" t="s">
        <v>996</v>
      </c>
    </row>
    <row r="129" ht="12.75">
      <c r="A129" t="s">
        <v>997</v>
      </c>
    </row>
    <row r="130" ht="12.75">
      <c r="A130" t="s">
        <v>998</v>
      </c>
    </row>
    <row r="131" ht="12.75">
      <c r="A131" t="s">
        <v>999</v>
      </c>
    </row>
  </sheetData>
  <mergeCells count="10">
    <mergeCell ref="A115:B115"/>
    <mergeCell ref="A123:B123"/>
    <mergeCell ref="A1:B1"/>
    <mergeCell ref="A3:B3"/>
    <mergeCell ref="A22:B22"/>
    <mergeCell ref="A35:B35"/>
    <mergeCell ref="A45:B45"/>
    <mergeCell ref="A64:B64"/>
    <mergeCell ref="A87:B87"/>
    <mergeCell ref="A106:B106"/>
  </mergeCells>
  <printOptions/>
  <pageMargins left="0.75" right="0.75" top="0.75" bottom="0.75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42"/>
  <sheetViews>
    <sheetView showGridLines="0" showRowColHeaders="0" zoomScale="73" zoomScaleNormal="73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4" width="2.8515625" style="0" customWidth="1"/>
    <col min="5" max="5" width="3.421875" style="0" customWidth="1"/>
    <col min="6" max="8" width="3.8515625" style="0" customWidth="1"/>
    <col min="9" max="9" width="5.7109375" style="0" customWidth="1"/>
    <col min="10" max="10" width="5.00390625" style="0" customWidth="1"/>
    <col min="11" max="15" width="4.00390625" style="0" customWidth="1"/>
    <col min="16" max="16" width="5.421875" style="0" customWidth="1"/>
    <col min="17" max="17" width="1.421875" style="0" customWidth="1"/>
    <col min="18" max="18" width="6.140625" style="0" customWidth="1"/>
    <col min="19" max="19" width="1.28515625" style="0" customWidth="1"/>
    <col min="20" max="20" width="8.140625" style="0" customWidth="1"/>
    <col min="21" max="21" width="1.28515625" style="0" customWidth="1"/>
    <col min="22" max="22" width="11.421875" style="0" customWidth="1"/>
    <col min="23" max="23" width="1.421875" style="0" customWidth="1"/>
    <col min="24" max="24" width="11.421875" style="0" customWidth="1"/>
  </cols>
  <sheetData>
    <row r="1" spans="1:24" ht="18">
      <c r="A1" s="45" t="s">
        <v>1328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>
      <c r="A2" s="45" t="s">
        <v>1329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43" t="s">
        <v>1331</v>
      </c>
      <c r="C4" s="44" t="s">
        <v>1332</v>
      </c>
      <c r="D4" s="2"/>
      <c r="E4" s="2"/>
      <c r="F4" s="2"/>
      <c r="G4" s="2"/>
      <c r="H4" s="44"/>
      <c r="I4" s="2"/>
      <c r="J4" s="2"/>
      <c r="K4" s="2"/>
      <c r="L4" s="2"/>
      <c r="M4" s="2"/>
      <c r="N4" s="2"/>
      <c r="O4" s="2"/>
      <c r="P4" s="2"/>
      <c r="R4" s="14" t="s">
        <v>1333</v>
      </c>
      <c r="T4" s="14" t="s">
        <v>1334</v>
      </c>
      <c r="V4" s="14" t="s">
        <v>1335</v>
      </c>
      <c r="X4" s="14" t="s">
        <v>1336</v>
      </c>
    </row>
    <row r="5" spans="1:24" ht="13.5" customHeight="1">
      <c r="A5" s="76" t="str">
        <f>'Team 1'!$A$1</f>
        <v>Team 1</v>
      </c>
      <c r="B5" s="77"/>
      <c r="C5" s="25" t="str">
        <f>IF('Team 1'!$A$6="",'Team 1'!$B$6,"")</f>
        <v>C</v>
      </c>
      <c r="D5" s="26" t="str">
        <f>IF('Team 1'!$A$7="",'Team 1'!$B$7,"")</f>
        <v>C</v>
      </c>
      <c r="E5" s="26" t="str">
        <f>IF('Team 1'!$A$8="",'Team 1'!$B$8,"")</f>
        <v>1B</v>
      </c>
      <c r="F5" s="26" t="str">
        <f>IF('Team 1'!$A$9="",'Team 1'!$B$9,"")</f>
        <v>2B</v>
      </c>
      <c r="G5" s="26" t="str">
        <f>IF('Team 1'!$A$10="",'Team 1'!$B$10,"")</f>
        <v>SS</v>
      </c>
      <c r="H5" s="26" t="str">
        <f>IF('Team 1'!$A$11="",'Team 1'!$B$11,"")</f>
        <v>3B</v>
      </c>
      <c r="I5" s="26" t="str">
        <f>IF('Team 1'!$A$12="",'Team 1'!$B$12,"")</f>
        <v>COR</v>
      </c>
      <c r="J5" s="26" t="str">
        <f>IF('Team 1'!$A$13="",'Team 1'!$B$13,"")</f>
        <v>MID</v>
      </c>
      <c r="K5" s="26" t="str">
        <f>IF('Team 1'!$A$14="",'Team 1'!$B$14,"")</f>
        <v>OF</v>
      </c>
      <c r="L5" s="26" t="str">
        <f>IF('Team 1'!$A$15="",'Team 1'!$B$15,"")</f>
        <v>OF</v>
      </c>
      <c r="M5" s="26" t="str">
        <f>IF('Team 1'!$A$16="",'Team 1'!$B$16,"")</f>
        <v>OF</v>
      </c>
      <c r="N5" s="26" t="str">
        <f>IF('Team 1'!$A$17="",'Team 1'!$B$17,"")</f>
        <v>OF</v>
      </c>
      <c r="O5" s="26" t="str">
        <f>IF('Team 1'!$A$18="",'Team 1'!$B$18,"")</f>
        <v>OF</v>
      </c>
      <c r="P5" s="27" t="str">
        <f>IF('Team 1'!$A$19="",'Team 1'!$B$19,"")</f>
        <v>UTIL</v>
      </c>
      <c r="Q5" s="15"/>
      <c r="R5" s="52">
        <v>260</v>
      </c>
      <c r="S5" s="49"/>
      <c r="T5" s="84">
        <f>'Team 1'!$C$21</f>
        <v>0</v>
      </c>
      <c r="U5" s="17"/>
      <c r="V5" s="84">
        <f>R5-T5</f>
        <v>260</v>
      </c>
      <c r="W5" s="17"/>
      <c r="X5" s="86">
        <f>V5-(23-'Team 1'!$C$23-1)</f>
        <v>238</v>
      </c>
    </row>
    <row r="6" spans="1:24" ht="13.5" customHeight="1">
      <c r="A6" s="78"/>
      <c r="B6" s="79"/>
      <c r="C6" s="28" t="str">
        <f>IF('Team 1'!$H$6="",'Team 1'!$I$6,"")</f>
        <v>P</v>
      </c>
      <c r="D6" s="29" t="str">
        <f>IF('Team 1'!$H$7="",'Team 1'!$I$7,"")</f>
        <v>P</v>
      </c>
      <c r="E6" s="29" t="str">
        <f>IF('Team 1'!$H$8="",'Team 1'!$I$8,"")</f>
        <v>P</v>
      </c>
      <c r="F6" s="29" t="str">
        <f>IF('Team 1'!$H$9="",'Team 1'!$I$9,"")</f>
        <v>P</v>
      </c>
      <c r="G6" s="29" t="str">
        <f>IF('Team 1'!$H$10="",'Team 1'!$I$10,"")</f>
        <v>P</v>
      </c>
      <c r="H6" s="29" t="str">
        <f>IF('Team 1'!$H$11="",'Team 1'!$I$11,"")</f>
        <v>P</v>
      </c>
      <c r="I6" s="29" t="str">
        <f>IF('Team 1'!$H$12="",'Team 1'!$I$12,"")</f>
        <v>P</v>
      </c>
      <c r="J6" s="29" t="str">
        <f>IF('Team 1'!$H$13="",'Team 1'!$I$13,"")</f>
        <v>P</v>
      </c>
      <c r="K6" s="29" t="str">
        <f>IF('Team 1'!$H$14="",'Team 1'!$I$14,"")</f>
        <v>P</v>
      </c>
      <c r="L6" s="29"/>
      <c r="M6" s="29"/>
      <c r="N6" s="29"/>
      <c r="O6" s="29"/>
      <c r="P6" s="30"/>
      <c r="Q6" s="16"/>
      <c r="R6" s="50"/>
      <c r="S6" s="50"/>
      <c r="T6" s="85"/>
      <c r="U6" s="18"/>
      <c r="V6" s="85"/>
      <c r="W6" s="18"/>
      <c r="X6" s="87"/>
    </row>
    <row r="7" spans="1:24" ht="3.75" customHeight="1">
      <c r="A7" s="48"/>
      <c r="B7" s="48"/>
      <c r="R7" s="51"/>
      <c r="S7" s="51"/>
      <c r="T7" s="19"/>
      <c r="U7" s="19"/>
      <c r="V7" s="19"/>
      <c r="W7" s="19"/>
      <c r="X7" s="19"/>
    </row>
    <row r="8" spans="1:24" ht="13.5" customHeight="1">
      <c r="A8" s="80" t="str">
        <f>'Team 2'!$A$1</f>
        <v>Team 2</v>
      </c>
      <c r="B8" s="81"/>
      <c r="C8" s="54" t="str">
        <f>IF('Team 2'!$A$6="",'Team 2'!$B$6,"")</f>
        <v>C</v>
      </c>
      <c r="D8" s="55" t="str">
        <f>IF('Team 2'!$A$7="",'Team 2'!$B$7,"")</f>
        <v>C</v>
      </c>
      <c r="E8" s="55" t="str">
        <f>IF('Team 2'!$A$8="",'Team 2'!$B$8,"")</f>
        <v>1B</v>
      </c>
      <c r="F8" s="55" t="str">
        <f>IF('Team 2'!$A$9="",'Team 2'!$B$9,"")</f>
        <v>2B</v>
      </c>
      <c r="G8" s="55" t="str">
        <f>IF('Team 2'!$A$10="",'Team 2'!$B$10,"")</f>
        <v>SS</v>
      </c>
      <c r="H8" s="55" t="str">
        <f>IF('Team 2'!$A$11="",'Team 2'!$B$11,"")</f>
        <v>3B</v>
      </c>
      <c r="I8" s="55" t="str">
        <f>IF('Team 2'!$A$12="",'Team 2'!$B$12,"")</f>
        <v>COR</v>
      </c>
      <c r="J8" s="55" t="str">
        <f>IF('Team 2'!$A$13="",'Team 2'!$B$13,"")</f>
        <v>MID</v>
      </c>
      <c r="K8" s="55" t="str">
        <f>IF('Team 2'!$A$14="",'Team 2'!$B$14,"")</f>
        <v>OF</v>
      </c>
      <c r="L8" s="55" t="str">
        <f>IF('Team 2'!$A$15="",'Team 2'!$B$15,"")</f>
        <v>OF</v>
      </c>
      <c r="M8" s="55" t="str">
        <f>IF('Team 2'!$A$16="",'Team 2'!$B$16,"")</f>
        <v>OF</v>
      </c>
      <c r="N8" s="55" t="str">
        <f>IF('Team 2'!$A$17="",'Team 2'!$B$17,"")</f>
        <v>OF</v>
      </c>
      <c r="O8" s="55" t="str">
        <f>IF('Team 2'!$A$18="",'Team 2'!$B$18,"")</f>
        <v>OF</v>
      </c>
      <c r="P8" s="56" t="str">
        <f>IF('Team 2'!$A$19="",'Team 2'!$B$19,"")</f>
        <v>UTIL</v>
      </c>
      <c r="Q8" s="57"/>
      <c r="R8" s="58">
        <f>R5</f>
        <v>260</v>
      </c>
      <c r="S8" s="59"/>
      <c r="T8" s="88">
        <f>'Team 2'!$C$21</f>
        <v>0</v>
      </c>
      <c r="U8" s="60"/>
      <c r="V8" s="88">
        <f>R8-T8</f>
        <v>260</v>
      </c>
      <c r="W8" s="60"/>
      <c r="X8" s="90">
        <f>V8-(23-'Team 2'!$C$23-1)</f>
        <v>238</v>
      </c>
    </row>
    <row r="9" spans="1:24" ht="13.5" customHeight="1">
      <c r="A9" s="82"/>
      <c r="B9" s="83"/>
      <c r="C9" s="61" t="str">
        <f>IF('Team 2'!$H$6="",'Team 2'!$I$6,"")</f>
        <v>P</v>
      </c>
      <c r="D9" s="62" t="str">
        <f>IF('Team 2'!$H$7="",'Team 2'!$I$7,"")</f>
        <v>P</v>
      </c>
      <c r="E9" s="62" t="str">
        <f>IF('Team 2'!$H$8="",'Team 2'!$I$8,"")</f>
        <v>P</v>
      </c>
      <c r="F9" s="62" t="str">
        <f>IF('Team 2'!$H$9="",'Team 2'!$I$9,"")</f>
        <v>P</v>
      </c>
      <c r="G9" s="62" t="str">
        <f>IF('Team 2'!$H$10="",'Team 2'!$I$10,"")</f>
        <v>P</v>
      </c>
      <c r="H9" s="62" t="str">
        <f>IF('Team 2'!$H$11="",'Team 2'!$I$11,"")</f>
        <v>P</v>
      </c>
      <c r="I9" s="62" t="str">
        <f>IF('Team 2'!$H$12="",'Team 2'!$I$12,"")</f>
        <v>P</v>
      </c>
      <c r="J9" s="62" t="str">
        <f>IF('Team 2'!$H$13="",'Team 2'!$I$13,"")</f>
        <v>P</v>
      </c>
      <c r="K9" s="62" t="str">
        <f>IF('Team 2'!$H$14="",'Team 2'!$I$14,"")</f>
        <v>P</v>
      </c>
      <c r="L9" s="62"/>
      <c r="M9" s="62"/>
      <c r="N9" s="62"/>
      <c r="O9" s="62"/>
      <c r="P9" s="63"/>
      <c r="Q9" s="64"/>
      <c r="R9" s="65"/>
      <c r="S9" s="65"/>
      <c r="T9" s="89"/>
      <c r="U9" s="66"/>
      <c r="V9" s="89"/>
      <c r="W9" s="66"/>
      <c r="X9" s="91"/>
    </row>
    <row r="10" spans="1:24" ht="3" customHeight="1">
      <c r="A10" s="48"/>
      <c r="B10" s="48"/>
      <c r="R10" s="51"/>
      <c r="S10" s="51"/>
      <c r="T10" s="19"/>
      <c r="U10" s="19"/>
      <c r="V10" s="19"/>
      <c r="W10" s="19"/>
      <c r="X10" s="19"/>
    </row>
    <row r="11" spans="1:24" ht="13.5" customHeight="1">
      <c r="A11" s="76" t="str">
        <f>'Team 3'!$A$1</f>
        <v>Team 3</v>
      </c>
      <c r="B11" s="77"/>
      <c r="C11" s="25" t="str">
        <f>IF('Team 3'!$A$6="",'Team 3'!$B$6,"")</f>
        <v>C</v>
      </c>
      <c r="D11" s="26" t="str">
        <f>IF('Team 3'!$A$7="",'Team 3'!$B$7,"")</f>
        <v>C</v>
      </c>
      <c r="E11" s="26" t="str">
        <f>IF('Team 3'!$A$8="",'Team 3'!$B$8,"")</f>
        <v>1B</v>
      </c>
      <c r="F11" s="26" t="str">
        <f>IF('Team 3'!$A$9="",'Team 3'!$B$9,"")</f>
        <v>2B</v>
      </c>
      <c r="G11" s="26" t="str">
        <f>IF('Team 3'!$A$10="",'Team 3'!$B$10,"")</f>
        <v>SS</v>
      </c>
      <c r="H11" s="26" t="str">
        <f>IF('Team 3'!$A$11="",'Team 3'!$B$11,"")</f>
        <v>3B</v>
      </c>
      <c r="I11" s="26" t="str">
        <f>IF('Team 3'!$A$12="",'Team 3'!$B$12,"")</f>
        <v>COR</v>
      </c>
      <c r="J11" s="26" t="str">
        <f>IF('Team 3'!$A$13="",'Team 3'!$B$13,"")</f>
        <v>MID</v>
      </c>
      <c r="K11" s="26" t="str">
        <f>IF('Team 3'!$A$14="",'Team 3'!$B$14,"")</f>
        <v>OF</v>
      </c>
      <c r="L11" s="26" t="str">
        <f>IF('Team 3'!$A$15="",'Team 3'!$B$15,"")</f>
        <v>OF</v>
      </c>
      <c r="M11" s="26" t="str">
        <f>IF('Team 3'!$A$16="",'Team 3'!$B$16,"")</f>
        <v>OF</v>
      </c>
      <c r="N11" s="26" t="str">
        <f>IF('Team 3'!$A$17="",'Team 3'!$B$17,"")</f>
        <v>OF</v>
      </c>
      <c r="O11" s="26" t="str">
        <f>IF('Team 3'!$A$18="",'Team 3'!$B$18,"")</f>
        <v>OF</v>
      </c>
      <c r="P11" s="27" t="str">
        <f>IF('Team 3'!$A$19="",'Team 3'!$B$19,"")</f>
        <v>UTIL</v>
      </c>
      <c r="Q11" s="15"/>
      <c r="R11" s="52">
        <f>R8</f>
        <v>260</v>
      </c>
      <c r="S11" s="49"/>
      <c r="T11" s="84">
        <f>'Team 3'!$C$21</f>
        <v>0</v>
      </c>
      <c r="U11" s="17"/>
      <c r="V11" s="84">
        <f>R11-T11</f>
        <v>260</v>
      </c>
      <c r="W11" s="17"/>
      <c r="X11" s="86">
        <f>V11-(23-'Team 3'!$C$23-1)</f>
        <v>238</v>
      </c>
    </row>
    <row r="12" spans="1:24" ht="13.5" customHeight="1">
      <c r="A12" s="78"/>
      <c r="B12" s="79"/>
      <c r="C12" s="28" t="str">
        <f>IF('Team 3'!$H$6="",'Team 3'!$I$6,"")</f>
        <v>P</v>
      </c>
      <c r="D12" s="29" t="str">
        <f>IF('Team 3'!$H$7="",'Team 3'!$I$7,"")</f>
        <v>P</v>
      </c>
      <c r="E12" s="29" t="str">
        <f>IF('Team 3'!$H$8="",'Team 3'!$I$8,"")</f>
        <v>P</v>
      </c>
      <c r="F12" s="29" t="str">
        <f>IF('Team 3'!$H$9="",'Team 3'!$I$9,"")</f>
        <v>P</v>
      </c>
      <c r="G12" s="29" t="str">
        <f>IF('Team 3'!$H$10="",'Team 3'!$I$10,"")</f>
        <v>P</v>
      </c>
      <c r="H12" s="29" t="str">
        <f>IF('Team 3'!$H$11="",'Team 3'!$I$11,"")</f>
        <v>P</v>
      </c>
      <c r="I12" s="29" t="str">
        <f>IF('Team 3'!$H$12="",'Team 3'!$I$12,"")</f>
        <v>P</v>
      </c>
      <c r="J12" s="29" t="str">
        <f>IF('Team 3'!$H$13="",'Team 3'!$I$13,"")</f>
        <v>P</v>
      </c>
      <c r="K12" s="29" t="str">
        <f>IF('Team 3'!$H$14="",'Team 3'!$I$14,"")</f>
        <v>P</v>
      </c>
      <c r="L12" s="29"/>
      <c r="M12" s="29"/>
      <c r="N12" s="29"/>
      <c r="O12" s="29"/>
      <c r="P12" s="30"/>
      <c r="Q12" s="16"/>
      <c r="R12" s="50"/>
      <c r="S12" s="50"/>
      <c r="T12" s="85"/>
      <c r="U12" s="18"/>
      <c r="V12" s="85"/>
      <c r="W12" s="18"/>
      <c r="X12" s="87"/>
    </row>
    <row r="13" spans="1:24" ht="6" customHeight="1">
      <c r="A13" s="48"/>
      <c r="B13" s="48"/>
      <c r="R13" s="51"/>
      <c r="S13" s="51"/>
      <c r="T13" s="19"/>
      <c r="U13" s="19"/>
      <c r="V13" s="19"/>
      <c r="W13" s="19"/>
      <c r="X13" s="19"/>
    </row>
    <row r="14" spans="1:24" ht="13.5" customHeight="1">
      <c r="A14" s="76" t="str">
        <f>'Team 4'!$A$1</f>
        <v>Team 4</v>
      </c>
      <c r="B14" s="77"/>
      <c r="C14" s="25" t="str">
        <f>IF('Team 4'!$A$6="",'Team 4'!$B$6,"")</f>
        <v>C</v>
      </c>
      <c r="D14" s="26" t="str">
        <f>IF('Team 4'!$A$7="",'Team 4'!$B$7,"")</f>
        <v>C</v>
      </c>
      <c r="E14" s="26" t="str">
        <f>IF('Team 4'!$A$8="",'Team 4'!$B$8,"")</f>
        <v>1B</v>
      </c>
      <c r="F14" s="26" t="str">
        <f>IF('Team 4'!$A$9="",'Team 4'!$B$9,"")</f>
        <v>2B</v>
      </c>
      <c r="G14" s="26" t="str">
        <f>IF('Team 4'!$A$10="",'Team 4'!$B$10,"")</f>
        <v>SS</v>
      </c>
      <c r="H14" s="26" t="str">
        <f>IF('Team 4'!$A$11="",'Team 4'!$B$11,"")</f>
        <v>3B</v>
      </c>
      <c r="I14" s="26" t="str">
        <f>IF('Team 4'!$A$12="",'Team 4'!$B$12,"")</f>
        <v>COR</v>
      </c>
      <c r="J14" s="26" t="str">
        <f>IF('Team 4'!$A$13="",'Team 4'!$B$13,"")</f>
        <v>MID</v>
      </c>
      <c r="K14" s="26" t="str">
        <f>IF('Team 4'!$A$14="",'Team 4'!$B$14,"")</f>
        <v>OF</v>
      </c>
      <c r="L14" s="26" t="str">
        <f>IF('Team 4'!$A$15="",'Team 4'!$B$15,"")</f>
        <v>OF</v>
      </c>
      <c r="M14" s="26" t="str">
        <f>IF('Team 4'!$A$16="",'Team 4'!$B$16,"")</f>
        <v>OF</v>
      </c>
      <c r="N14" s="26" t="str">
        <f>IF('Team 4'!$A$17="",'Team 4'!$B$17,"")</f>
        <v>OF</v>
      </c>
      <c r="O14" s="26" t="str">
        <f>IF('Team 4'!$A$18="",'Team 4'!$B$18,"")</f>
        <v>OF</v>
      </c>
      <c r="P14" s="27" t="str">
        <f>IF('Team 4'!$A$19="",'Team 4'!$B$19,"")</f>
        <v>UTIL</v>
      </c>
      <c r="Q14" s="15"/>
      <c r="R14" s="52">
        <f>R11</f>
        <v>260</v>
      </c>
      <c r="S14" s="49"/>
      <c r="T14" s="84">
        <f>'Team 4'!$C$21</f>
        <v>0</v>
      </c>
      <c r="U14" s="17"/>
      <c r="V14" s="84">
        <f>R14-T14</f>
        <v>260</v>
      </c>
      <c r="W14" s="17"/>
      <c r="X14" s="86">
        <f>V14-(23-'Team 4'!$C$23-1)</f>
        <v>238</v>
      </c>
    </row>
    <row r="15" spans="1:24" ht="13.5" customHeight="1">
      <c r="A15" s="78"/>
      <c r="B15" s="79"/>
      <c r="C15" s="28" t="str">
        <f>IF('Team 4'!$H$6="",'Team 4'!$I$6,"")</f>
        <v>P</v>
      </c>
      <c r="D15" s="29" t="str">
        <f>IF('Team 4'!$H$7="",'Team 4'!$I$7,"")</f>
        <v>P</v>
      </c>
      <c r="E15" s="29" t="str">
        <f>IF('Team 4'!$H$8="",'Team 4'!$I$8,"")</f>
        <v>P</v>
      </c>
      <c r="F15" s="29" t="str">
        <f>IF('Team 4'!$H$9="",'Team 4'!$I$9,"")</f>
        <v>P</v>
      </c>
      <c r="G15" s="29" t="str">
        <f>IF('Team 4'!$H$10="",'Team 4'!$I$10,"")</f>
        <v>P</v>
      </c>
      <c r="H15" s="29" t="str">
        <f>IF('Team 4'!$H$11="",'Team 4'!$I$11,"")</f>
        <v>P</v>
      </c>
      <c r="I15" s="29" t="str">
        <f>IF('Team 4'!$H$12="",'Team 4'!$I$12,"")</f>
        <v>P</v>
      </c>
      <c r="J15" s="29" t="str">
        <f>IF('Team 4'!$H$13="",'Team 4'!$I$13,"")</f>
        <v>P</v>
      </c>
      <c r="K15" s="29" t="str">
        <f>IF('Team 4'!$H$14="",'Team 4'!$I$14,"")</f>
        <v>P</v>
      </c>
      <c r="L15" s="29"/>
      <c r="M15" s="29"/>
      <c r="N15" s="29"/>
      <c r="O15" s="29"/>
      <c r="P15" s="30"/>
      <c r="Q15" s="16"/>
      <c r="R15" s="50"/>
      <c r="S15" s="50"/>
      <c r="T15" s="85"/>
      <c r="U15" s="18"/>
      <c r="V15" s="85"/>
      <c r="W15" s="18"/>
      <c r="X15" s="87"/>
    </row>
    <row r="16" spans="1:24" ht="5.25" customHeight="1">
      <c r="A16" s="48"/>
      <c r="B16" s="48"/>
      <c r="R16" s="51"/>
      <c r="S16" s="51"/>
      <c r="T16" s="19"/>
      <c r="U16" s="19"/>
      <c r="V16" s="19"/>
      <c r="W16" s="19"/>
      <c r="X16" s="19"/>
    </row>
    <row r="17" spans="1:24" ht="13.5" customHeight="1">
      <c r="A17" s="80" t="str">
        <f>'Team 5'!$A$1</f>
        <v>Team 5</v>
      </c>
      <c r="B17" s="81"/>
      <c r="C17" s="54" t="str">
        <f>IF('Team 5'!$A$6="",'Team 5'!$B$6,"")</f>
        <v>C</v>
      </c>
      <c r="D17" s="55" t="str">
        <f>IF('Team 5'!$A$7="",'Team 5'!$B$7,"")</f>
        <v>C</v>
      </c>
      <c r="E17" s="55" t="str">
        <f>IF('Team 5'!$A$8="",'Team 5'!$B$8,"")</f>
        <v>1B</v>
      </c>
      <c r="F17" s="55" t="str">
        <f>IF('Team 5'!$A$9="",'Team 5'!$B$9,"")</f>
        <v>2B</v>
      </c>
      <c r="G17" s="55" t="str">
        <f>IF('Team 5'!$A$10="",'Team 5'!$B$10,"")</f>
        <v>SS</v>
      </c>
      <c r="H17" s="55" t="str">
        <f>IF('Team 5'!$A$11="",'Team 5'!$B$11,"")</f>
        <v>3B</v>
      </c>
      <c r="I17" s="55" t="str">
        <f>IF('Team 5'!$A$12="",'Team 5'!$B$12,"")</f>
        <v>COR</v>
      </c>
      <c r="J17" s="55" t="str">
        <f>IF('Team 5'!$A$13="",'Team 5'!$B$13,"")</f>
        <v>MID</v>
      </c>
      <c r="K17" s="55" t="str">
        <f>IF('Team 5'!$A$14="",'Team 5'!$B$14,"")</f>
        <v>OF</v>
      </c>
      <c r="L17" s="55" t="str">
        <f>IF('Team 5'!$A$15="",'Team 5'!$B$15,"")</f>
        <v>OF</v>
      </c>
      <c r="M17" s="55" t="str">
        <f>IF('Team 5'!$A$16="",'Team 5'!$B$16,"")</f>
        <v>OF</v>
      </c>
      <c r="N17" s="55" t="str">
        <f>IF('Team 5'!$A$17="",'Team 5'!$B$17,"")</f>
        <v>OF</v>
      </c>
      <c r="O17" s="55" t="str">
        <f>IF('Team 5'!$A$18="",'Team 5'!$B$18,"")</f>
        <v>OF</v>
      </c>
      <c r="P17" s="56" t="str">
        <f>IF('Team 5'!$A$19="",'Team 5'!$B$19,"")</f>
        <v>UTIL</v>
      </c>
      <c r="Q17" s="57"/>
      <c r="R17" s="58">
        <f>R14</f>
        <v>260</v>
      </c>
      <c r="S17" s="59"/>
      <c r="T17" s="88">
        <f>'Team 5'!$C$21</f>
        <v>0</v>
      </c>
      <c r="U17" s="60"/>
      <c r="V17" s="88">
        <f>R17-T17</f>
        <v>260</v>
      </c>
      <c r="W17" s="60"/>
      <c r="X17" s="90">
        <f>V17-(23-'Team 5'!$C$23-1)</f>
        <v>238</v>
      </c>
    </row>
    <row r="18" spans="1:24" ht="13.5" customHeight="1">
      <c r="A18" s="82"/>
      <c r="B18" s="83"/>
      <c r="C18" s="61" t="str">
        <f>IF('Team 5'!$H$6="",'Team 5'!$I$6,"")</f>
        <v>P</v>
      </c>
      <c r="D18" s="62" t="str">
        <f>IF('Team 5'!$H$7="",'Team 5'!$I$7,"")</f>
        <v>P</v>
      </c>
      <c r="E18" s="62" t="str">
        <f>IF('Team 5'!$H$8="",'Team 5'!$I$8,"")</f>
        <v>P</v>
      </c>
      <c r="F18" s="62" t="str">
        <f>IF('Team 5'!$H$9="",'Team 5'!$I$9,"")</f>
        <v>P</v>
      </c>
      <c r="G18" s="62" t="str">
        <f>IF('Team 5'!$H$10="",'Team 5'!$I$10,"")</f>
        <v>P</v>
      </c>
      <c r="H18" s="62" t="str">
        <f>IF('Team 5'!$H$11="",'Team 5'!$I$11,"")</f>
        <v>P</v>
      </c>
      <c r="I18" s="62" t="str">
        <f>IF('Team 5'!$H$12="",'Team 5'!$I$12,"")</f>
        <v>P</v>
      </c>
      <c r="J18" s="62" t="str">
        <f>IF('Team 5'!$H$13="",'Team 5'!$I$13,"")</f>
        <v>P</v>
      </c>
      <c r="K18" s="62" t="str">
        <f>IF('Team 5'!$H$14="",'Team 5'!$I$14,"")</f>
        <v>P</v>
      </c>
      <c r="L18" s="62"/>
      <c r="M18" s="62"/>
      <c r="N18" s="62"/>
      <c r="O18" s="62"/>
      <c r="P18" s="63"/>
      <c r="Q18" s="64"/>
      <c r="R18" s="65"/>
      <c r="S18" s="65"/>
      <c r="T18" s="89"/>
      <c r="U18" s="66"/>
      <c r="V18" s="89"/>
      <c r="W18" s="66"/>
      <c r="X18" s="91"/>
    </row>
    <row r="19" spans="1:24" ht="5.25" customHeight="1">
      <c r="A19" s="48"/>
      <c r="B19" s="48"/>
      <c r="R19" s="51"/>
      <c r="S19" s="51"/>
      <c r="T19" s="19"/>
      <c r="U19" s="19"/>
      <c r="V19" s="19"/>
      <c r="W19" s="19"/>
      <c r="X19" s="19"/>
    </row>
    <row r="20" spans="1:24" ht="13.5" customHeight="1">
      <c r="A20" s="80" t="str">
        <f>'Team 6'!$A$1</f>
        <v>Team 6</v>
      </c>
      <c r="B20" s="81"/>
      <c r="C20" s="54" t="str">
        <f>IF('Team 6'!$A$6="",'Team 6'!$B$6,"")</f>
        <v>C</v>
      </c>
      <c r="D20" s="55" t="str">
        <f>IF('Team 6'!$A$7="",'Team 6'!$B$7,"")</f>
        <v>C</v>
      </c>
      <c r="E20" s="55" t="str">
        <f>IF('Team 6'!$A$8="",'Team 6'!$B$8,"")</f>
        <v>1B</v>
      </c>
      <c r="F20" s="55" t="str">
        <f>IF('Team 6'!$A$9="",'Team 6'!$B$9,"")</f>
        <v>2B</v>
      </c>
      <c r="G20" s="55" t="str">
        <f>IF('Team 6'!$A$10="",'Team 6'!$B$10,"")</f>
        <v>SS</v>
      </c>
      <c r="H20" s="55" t="str">
        <f>IF('Team 6'!$A$11="",'Team 6'!$B$11,"")</f>
        <v>3B</v>
      </c>
      <c r="I20" s="55" t="str">
        <f>IF('Team 6'!$A$12="",'Team 6'!$B$12,"")</f>
        <v>COR</v>
      </c>
      <c r="J20" s="55" t="str">
        <f>IF('Team 6'!$A$13="",'Team 6'!$B$13,"")</f>
        <v>MID</v>
      </c>
      <c r="K20" s="55" t="str">
        <f>IF('Team 6'!$A$14="",'Team 6'!$B$14,"")</f>
        <v>OF</v>
      </c>
      <c r="L20" s="55" t="str">
        <f>IF('Team 6'!$A$15="",'Team 6'!$B$15,"")</f>
        <v>OF</v>
      </c>
      <c r="M20" s="55" t="str">
        <f>IF('Team 6'!$A$16="",'Team 6'!$B$16,"")</f>
        <v>OF</v>
      </c>
      <c r="N20" s="55" t="str">
        <f>IF('Team 6'!$A$17="",'Team 6'!$B$17,"")</f>
        <v>OF</v>
      </c>
      <c r="O20" s="55" t="str">
        <f>IF('Team 6'!$A$18="",'Team 6'!$B$18,"")</f>
        <v>OF</v>
      </c>
      <c r="P20" s="56" t="str">
        <f>IF('Team 6'!$A$19="",'Team 6'!$B$19,"")</f>
        <v>UTIL</v>
      </c>
      <c r="Q20" s="57"/>
      <c r="R20" s="58">
        <f>R17</f>
        <v>260</v>
      </c>
      <c r="S20" s="59"/>
      <c r="T20" s="88">
        <f>'Team 6'!$C$21</f>
        <v>0</v>
      </c>
      <c r="U20" s="60"/>
      <c r="V20" s="88">
        <f>R20-T20</f>
        <v>260</v>
      </c>
      <c r="W20" s="60"/>
      <c r="X20" s="90">
        <f>V20-(23-'Team 6'!$C$23-1)</f>
        <v>238</v>
      </c>
    </row>
    <row r="21" spans="1:24" ht="13.5" customHeight="1">
      <c r="A21" s="82"/>
      <c r="B21" s="83"/>
      <c r="C21" s="61" t="str">
        <f>IF('Team 6'!$H$6="",'Team 6'!$I$6,"")</f>
        <v>P</v>
      </c>
      <c r="D21" s="62" t="str">
        <f>IF('Team 6'!$H$7="",'Team 6'!$I$7,"")</f>
        <v>P</v>
      </c>
      <c r="E21" s="62" t="str">
        <f>IF('Team 6'!$H$8="",'Team 6'!$I$8,"")</f>
        <v>P</v>
      </c>
      <c r="F21" s="62" t="str">
        <f>IF('Team 6'!$H$9="",'Team 6'!$I$9,"")</f>
        <v>P</v>
      </c>
      <c r="G21" s="62" t="str">
        <f>IF('Team 6'!$H$10="",'Team 6'!$I$10,"")</f>
        <v>P</v>
      </c>
      <c r="H21" s="62" t="str">
        <f>IF('Team 6'!$H$11="",'Team 6'!$I$11,"")</f>
        <v>P</v>
      </c>
      <c r="I21" s="62" t="str">
        <f>IF('Team 6'!$H$12="",'Team 6'!$I$12,"")</f>
        <v>P</v>
      </c>
      <c r="J21" s="62" t="str">
        <f>IF('Team 6'!$H$13="",'Team 6'!$I$13,"")</f>
        <v>P</v>
      </c>
      <c r="K21" s="62" t="str">
        <f>IF('Team 6'!$H$14="",'Team 6'!$I$14,"")</f>
        <v>P</v>
      </c>
      <c r="L21" s="62"/>
      <c r="M21" s="62"/>
      <c r="N21" s="62"/>
      <c r="O21" s="62"/>
      <c r="P21" s="63"/>
      <c r="Q21" s="64"/>
      <c r="R21" s="65"/>
      <c r="S21" s="65"/>
      <c r="T21" s="89"/>
      <c r="U21" s="66"/>
      <c r="V21" s="89"/>
      <c r="W21" s="66"/>
      <c r="X21" s="91"/>
    </row>
    <row r="22" spans="1:24" ht="6" customHeight="1">
      <c r="A22" s="67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  <c r="S22" s="69"/>
      <c r="T22" s="70"/>
      <c r="U22" s="70"/>
      <c r="V22" s="70"/>
      <c r="W22" s="70"/>
      <c r="X22" s="70"/>
    </row>
    <row r="23" spans="1:24" ht="13.5" customHeight="1">
      <c r="A23" s="80" t="str">
        <f>'Team 7'!$A$1</f>
        <v>Team 7</v>
      </c>
      <c r="B23" s="81"/>
      <c r="C23" s="54" t="str">
        <f>IF('Team 7'!$A$6="",'Team 7'!$B$6,"")</f>
        <v>C</v>
      </c>
      <c r="D23" s="55" t="str">
        <f>IF('Team 7'!$A$7="",'Team 7'!$B$7,"")</f>
        <v>C</v>
      </c>
      <c r="E23" s="55" t="str">
        <f>IF('Team 7'!$A$8="",'Team 7'!$B$8,"")</f>
        <v>1B</v>
      </c>
      <c r="F23" s="55" t="str">
        <f>IF('Team 7'!$A$9="",'Team 7'!$B$9,"")</f>
        <v>2B</v>
      </c>
      <c r="G23" s="55" t="str">
        <f>IF('Team 7'!$A$10="",'Team 7'!$B$10,"")</f>
        <v>SS</v>
      </c>
      <c r="H23" s="55" t="str">
        <f>IF('Team 7'!$A$11="",'Team 7'!$B$11,"")</f>
        <v>3B</v>
      </c>
      <c r="I23" s="55" t="str">
        <f>IF('Team 7'!$A$12="",'Team 7'!$B$12,"")</f>
        <v>COR</v>
      </c>
      <c r="J23" s="55" t="str">
        <f>IF('Team 7'!$A$13="",'Team 7'!$B$13,"")</f>
        <v>MID</v>
      </c>
      <c r="K23" s="55" t="str">
        <f>IF('Team 7'!$A$14="",'Team 7'!$B$14,"")</f>
        <v>OF</v>
      </c>
      <c r="L23" s="55" t="str">
        <f>IF('Team 7'!$A$15="",'Team 7'!$B$15,"")</f>
        <v>OF</v>
      </c>
      <c r="M23" s="55" t="str">
        <f>IF('Team 7'!$A$16="",'Team 7'!$B$16,"")</f>
        <v>OF</v>
      </c>
      <c r="N23" s="55" t="str">
        <f>IF('Team 7'!$A$17="",'Team 7'!$B$17,"")</f>
        <v>OF</v>
      </c>
      <c r="O23" s="55" t="str">
        <f>IF('Team 7'!$A$18="",'Team 7'!$B$18,"")</f>
        <v>OF</v>
      </c>
      <c r="P23" s="56" t="str">
        <f>IF('Team 7'!$A$19="",'Team 7'!$B$19,"")</f>
        <v>UTIL</v>
      </c>
      <c r="Q23" s="57"/>
      <c r="R23" s="58">
        <f>R20</f>
        <v>260</v>
      </c>
      <c r="S23" s="59"/>
      <c r="T23" s="88">
        <f>'Team 7'!$C$21</f>
        <v>0</v>
      </c>
      <c r="U23" s="60"/>
      <c r="V23" s="88">
        <f>R23-T23</f>
        <v>260</v>
      </c>
      <c r="W23" s="60"/>
      <c r="X23" s="90">
        <f>V23-(23-'Team 7'!$C$23-1)</f>
        <v>238</v>
      </c>
    </row>
    <row r="24" spans="1:24" ht="13.5" customHeight="1">
      <c r="A24" s="82"/>
      <c r="B24" s="83"/>
      <c r="C24" s="61" t="str">
        <f>IF('Team 7'!$H$6="",'Team 7'!$I$6,"")</f>
        <v>P</v>
      </c>
      <c r="D24" s="62" t="str">
        <f>IF('Team 7'!$H$7="",'Team 7'!$I$7,"")</f>
        <v>P</v>
      </c>
      <c r="E24" s="62" t="str">
        <f>IF('Team 7'!$H$8="",'Team 7'!$I$8,"")</f>
        <v>P</v>
      </c>
      <c r="F24" s="62" t="str">
        <f>IF('Team 7'!$H$9="",'Team 7'!$I$9,"")</f>
        <v>P</v>
      </c>
      <c r="G24" s="62" t="str">
        <f>IF('Team 7'!$H$10="",'Team 7'!$I$10,"")</f>
        <v>P</v>
      </c>
      <c r="H24" s="62" t="str">
        <f>IF('Team 7'!$H$11="",'Team 7'!$I$11,"")</f>
        <v>P</v>
      </c>
      <c r="I24" s="62" t="str">
        <f>IF('Team 7'!$H$12="",'Team 7'!$I$12,"")</f>
        <v>P</v>
      </c>
      <c r="J24" s="62" t="str">
        <f>IF('Team 7'!$H$13="",'Team 7'!$I$13,"")</f>
        <v>P</v>
      </c>
      <c r="K24" s="62" t="str">
        <f>IF('Team 7'!$H$14="",'Team 7'!$I$14,"")</f>
        <v>P</v>
      </c>
      <c r="L24" s="62"/>
      <c r="M24" s="62"/>
      <c r="N24" s="62"/>
      <c r="O24" s="62"/>
      <c r="P24" s="63"/>
      <c r="Q24" s="64"/>
      <c r="R24" s="65"/>
      <c r="S24" s="65"/>
      <c r="T24" s="89"/>
      <c r="U24" s="66"/>
      <c r="V24" s="89"/>
      <c r="W24" s="66"/>
      <c r="X24" s="91"/>
    </row>
    <row r="25" spans="1:24" ht="4.5" customHeight="1">
      <c r="A25" s="48"/>
      <c r="B25" s="48"/>
      <c r="R25" s="51"/>
      <c r="S25" s="51"/>
      <c r="T25" s="19"/>
      <c r="U25" s="19"/>
      <c r="V25" s="19"/>
      <c r="W25" s="19"/>
      <c r="X25" s="19"/>
    </row>
    <row r="26" spans="1:24" ht="13.5" customHeight="1">
      <c r="A26" s="76" t="str">
        <f>'Team 8'!$A$1</f>
        <v>Team 8</v>
      </c>
      <c r="B26" s="77"/>
      <c r="C26" s="25" t="str">
        <f>IF('Team 8'!$A$6="",'Team 8'!$B$6,"")</f>
        <v>C</v>
      </c>
      <c r="D26" s="26" t="str">
        <f>IF('Team 8'!$A$7="",'Team 8'!$B$7,"")</f>
        <v>C</v>
      </c>
      <c r="E26" s="26" t="str">
        <f>IF('Team 8'!$A$8="",'Team 8'!$B$8,"")</f>
        <v>1B</v>
      </c>
      <c r="F26" s="26" t="str">
        <f>IF('Team 8'!$A$9="",'Team 8'!$B$9,"")</f>
        <v>2B</v>
      </c>
      <c r="G26" s="26" t="str">
        <f>IF('Team 8'!$A$10="",'Team 8'!$B$10,"")</f>
        <v>SS</v>
      </c>
      <c r="H26" s="26" t="str">
        <f>IF('Team 8'!$A$11="",'Team 8'!$B$11,"")</f>
        <v>3B</v>
      </c>
      <c r="I26" s="26" t="str">
        <f>IF('Team 8'!$A$12="",'Team 8'!$B$12,"")</f>
        <v>COR</v>
      </c>
      <c r="J26" s="26" t="str">
        <f>IF('Team 8'!$A$13="",'Team 8'!$B$13,"")</f>
        <v>MID</v>
      </c>
      <c r="K26" s="26" t="str">
        <f>IF('Team 8'!$A$14="",'Team 8'!$B$14,"")</f>
        <v>OF</v>
      </c>
      <c r="L26" s="26" t="str">
        <f>IF('Team 8'!$A$15="",'Team 8'!$B$15,"")</f>
        <v>OF</v>
      </c>
      <c r="M26" s="26" t="str">
        <f>IF('Team 8'!$A$16="",'Team 8'!$B$16,"")</f>
        <v>OF</v>
      </c>
      <c r="N26" s="26" t="str">
        <f>IF('Team 8'!$A$17="",'Team 8'!$B$17,"")</f>
        <v>OF</v>
      </c>
      <c r="O26" s="26" t="str">
        <f>IF('Team 8'!$A$18="",'Team 8'!$B$18,"")</f>
        <v>OF</v>
      </c>
      <c r="P26" s="27" t="str">
        <f>IF('Team 8'!$A$19="",'Team 8'!$B$19,"")</f>
        <v>UTIL</v>
      </c>
      <c r="Q26" s="15"/>
      <c r="R26" s="52">
        <f>R23</f>
        <v>260</v>
      </c>
      <c r="S26" s="49"/>
      <c r="T26" s="84">
        <f>'Team 8'!$C$21</f>
        <v>0</v>
      </c>
      <c r="U26" s="17"/>
      <c r="V26" s="84">
        <f>R26-T26</f>
        <v>260</v>
      </c>
      <c r="W26" s="17"/>
      <c r="X26" s="86">
        <f>V26-(23-'Team 8'!$C$23-1)</f>
        <v>238</v>
      </c>
    </row>
    <row r="27" spans="1:24" ht="13.5" customHeight="1">
      <c r="A27" s="78"/>
      <c r="B27" s="79"/>
      <c r="C27" s="28" t="str">
        <f>IF('Team 8'!$H$6="",'Team 8'!$I$6,"")</f>
        <v>P</v>
      </c>
      <c r="D27" s="29" t="str">
        <f>IF('Team 8'!$H$7="",'Team 8'!$I$7,"")</f>
        <v>P</v>
      </c>
      <c r="E27" s="29" t="str">
        <f>IF('Team 8'!$H$8="",'Team 8'!$I$8,"")</f>
        <v>P</v>
      </c>
      <c r="F27" s="29" t="str">
        <f>IF('Team 8'!$H$9="",'Team 8'!$I$9,"")</f>
        <v>P</v>
      </c>
      <c r="G27" s="29" t="str">
        <f>IF('Team 8'!$H$10="",'Team 8'!$I$10,"")</f>
        <v>P</v>
      </c>
      <c r="H27" s="29" t="str">
        <f>IF('Team 8'!$H$11="",'Team 8'!$I$11,"")</f>
        <v>P</v>
      </c>
      <c r="I27" s="29" t="str">
        <f>IF('Team 8'!$H$12="",'Team 8'!$I$12,"")</f>
        <v>P</v>
      </c>
      <c r="J27" s="29" t="str">
        <f>IF('Team 8'!$H$13="",'Team 8'!$I$13,"")</f>
        <v>P</v>
      </c>
      <c r="K27" s="29" t="str">
        <f>IF('Team 8'!$H$14="",'Team 8'!$I$14,"")</f>
        <v>P</v>
      </c>
      <c r="L27" s="29"/>
      <c r="M27" s="29"/>
      <c r="N27" s="29"/>
      <c r="O27" s="29"/>
      <c r="P27" s="30"/>
      <c r="Q27" s="16"/>
      <c r="R27" s="50"/>
      <c r="S27" s="50"/>
      <c r="T27" s="85"/>
      <c r="U27" s="18"/>
      <c r="V27" s="85"/>
      <c r="W27" s="18"/>
      <c r="X27" s="87"/>
    </row>
    <row r="28" spans="1:24" ht="6" customHeight="1">
      <c r="A28" s="48"/>
      <c r="B28" s="48"/>
      <c r="R28" s="51"/>
      <c r="S28" s="51"/>
      <c r="T28" s="19"/>
      <c r="U28" s="19"/>
      <c r="V28" s="19"/>
      <c r="W28" s="19"/>
      <c r="X28" s="19"/>
    </row>
    <row r="29" spans="1:24" ht="13.5" customHeight="1">
      <c r="A29" s="76" t="str">
        <f>'Team 9'!$A$1</f>
        <v>Team 9</v>
      </c>
      <c r="B29" s="77"/>
      <c r="C29" s="25" t="str">
        <f>IF('Team 9'!$A$6="",'Team 9'!$B$6,"")</f>
        <v>C</v>
      </c>
      <c r="D29" s="26" t="str">
        <f>IF('Team 9'!$A$7="",'Team 9'!$B$7,"")</f>
        <v>C</v>
      </c>
      <c r="E29" s="26" t="str">
        <f>IF('Team 9'!$A$8="",'Team 9'!$B$8,"")</f>
        <v>1B</v>
      </c>
      <c r="F29" s="26" t="str">
        <f>IF('Team 9'!$A$9="",'Team 9'!$B$9,"")</f>
        <v>2B</v>
      </c>
      <c r="G29" s="26" t="str">
        <f>IF('Team 9'!$A$10="",'Team 9'!$B$10,"")</f>
        <v>SS</v>
      </c>
      <c r="H29" s="26" t="str">
        <f>IF('Team 9'!$A$11="",'Team 9'!$B$11,"")</f>
        <v>3B</v>
      </c>
      <c r="I29" s="26" t="str">
        <f>IF('Team 9'!$A$12="",'Team 9'!$B$12,"")</f>
        <v>COR</v>
      </c>
      <c r="J29" s="26" t="str">
        <f>IF('Team 9'!$A$13="",'Team 9'!$B$13,"")</f>
        <v>MID</v>
      </c>
      <c r="K29" s="26" t="str">
        <f>IF('Team 9'!$A$14="",'Team 9'!$B$14,"")</f>
        <v>OF</v>
      </c>
      <c r="L29" s="26" t="str">
        <f>IF('Team 9'!$A$15="",'Team 9'!$B$15,"")</f>
        <v>OF</v>
      </c>
      <c r="M29" s="26" t="str">
        <f>IF('Team 9'!$A$16="",'Team 9'!$B$16,"")</f>
        <v>OF</v>
      </c>
      <c r="N29" s="26" t="str">
        <f>IF('Team 9'!$A$17="",'Team 9'!$B$17,"")</f>
        <v>OF</v>
      </c>
      <c r="O29" s="26" t="str">
        <f>IF('Team 9'!$A$18="",'Team 9'!$B$18,"")</f>
        <v>OF</v>
      </c>
      <c r="P29" s="27" t="str">
        <f>IF('Team 9'!$A$19="",'Team 9'!$B$19,"")</f>
        <v>UTIL</v>
      </c>
      <c r="Q29" s="15"/>
      <c r="R29" s="52">
        <f>R26</f>
        <v>260</v>
      </c>
      <c r="S29" s="49"/>
      <c r="T29" s="84">
        <f>'Team 9'!$C$21</f>
        <v>0</v>
      </c>
      <c r="U29" s="17"/>
      <c r="V29" s="84">
        <f>R29-T29</f>
        <v>260</v>
      </c>
      <c r="W29" s="17"/>
      <c r="X29" s="86">
        <f>V29-(23-'Team 9'!$C$23-1)</f>
        <v>238</v>
      </c>
    </row>
    <row r="30" spans="1:24" ht="13.5" customHeight="1">
      <c r="A30" s="78"/>
      <c r="B30" s="79"/>
      <c r="C30" s="28" t="str">
        <f>IF('Team 9'!$H$6="",'Team 9'!$I$6,"")</f>
        <v>P</v>
      </c>
      <c r="D30" s="29" t="str">
        <f>IF('Team 9'!$H$7="",'Team 9'!$I$7,"")</f>
        <v>P</v>
      </c>
      <c r="E30" s="29" t="str">
        <f>IF('Team 9'!$H$8="",'Team 9'!$I$8,"")</f>
        <v>P</v>
      </c>
      <c r="F30" s="29" t="str">
        <f>IF('Team 9'!$H$9="",'Team 9'!$I$9,"")</f>
        <v>P</v>
      </c>
      <c r="G30" s="29" t="str">
        <f>IF('Team 9'!$H$10="",'Team 9'!$I$10,"")</f>
        <v>P</v>
      </c>
      <c r="H30" s="29" t="str">
        <f>IF('Team 9'!$H$11="",'Team 9'!$I$11,"")</f>
        <v>P</v>
      </c>
      <c r="I30" s="29" t="str">
        <f>IF('Team 9'!$H$12="",'Team 9'!$I$12,"")</f>
        <v>P</v>
      </c>
      <c r="J30" s="29" t="str">
        <f>IF('Team 9'!$H$13="",'Team 9'!$I$13,"")</f>
        <v>P</v>
      </c>
      <c r="K30" s="29" t="str">
        <f>IF('Team 9'!$H$14="",'Team 9'!$I$14,"")</f>
        <v>P</v>
      </c>
      <c r="L30" s="29"/>
      <c r="M30" s="29"/>
      <c r="N30" s="29"/>
      <c r="O30" s="29"/>
      <c r="P30" s="30"/>
      <c r="Q30" s="16"/>
      <c r="R30" s="50"/>
      <c r="S30" s="50"/>
      <c r="T30" s="85"/>
      <c r="U30" s="18"/>
      <c r="V30" s="85"/>
      <c r="W30" s="18"/>
      <c r="X30" s="87"/>
    </row>
    <row r="31" spans="1:24" ht="6" customHeight="1">
      <c r="A31" s="48"/>
      <c r="B31" s="48"/>
      <c r="R31" s="51"/>
      <c r="S31" s="51"/>
      <c r="T31" s="19"/>
      <c r="U31" s="19"/>
      <c r="V31" s="19"/>
      <c r="W31" s="19"/>
      <c r="X31" s="19"/>
    </row>
    <row r="32" spans="1:24" ht="13.5" customHeight="1">
      <c r="A32" s="76" t="str">
        <f>'Team 10'!$A$1</f>
        <v>Team 10</v>
      </c>
      <c r="B32" s="77"/>
      <c r="C32" s="25" t="str">
        <f>IF('Team 10'!$A$6="",'Team 10'!$B$6,"")</f>
        <v>C</v>
      </c>
      <c r="D32" s="26" t="str">
        <f>IF('Team 10'!$A$7="",'Team 10'!$B$7,"")</f>
        <v>C</v>
      </c>
      <c r="E32" s="26" t="str">
        <f>IF('Team 10'!$A$8="",'Team 10'!$B$8,"")</f>
        <v>1B</v>
      </c>
      <c r="F32" s="26" t="str">
        <f>IF('Team 10'!$A$9="",'Team 10'!$B$9,"")</f>
        <v>2B</v>
      </c>
      <c r="G32" s="26" t="str">
        <f>IF('Team 10'!$A$10="",'Team 10'!$B$10,"")</f>
        <v>SS</v>
      </c>
      <c r="H32" s="26" t="str">
        <f>IF('Team 10'!$A$11="",'Team 10'!$B$11,"")</f>
        <v>3B</v>
      </c>
      <c r="I32" s="26" t="str">
        <f>IF('Team 10'!$A$12="",'Team 10'!$B$12,"")</f>
        <v>COR</v>
      </c>
      <c r="J32" s="26" t="str">
        <f>IF('Team 10'!$A$13="",'Team 10'!$B$13,"")</f>
        <v>MID</v>
      </c>
      <c r="K32" s="26" t="str">
        <f>IF('Team 10'!$A$14="",'Team 10'!$B$14,"")</f>
        <v>OF</v>
      </c>
      <c r="L32" s="26" t="str">
        <f>IF('Team 10'!$A$15="",'Team 10'!$B$15,"")</f>
        <v>OF</v>
      </c>
      <c r="M32" s="26" t="str">
        <f>IF('Team 10'!$A$16="",'Team 10'!$B$16,"")</f>
        <v>OF</v>
      </c>
      <c r="N32" s="26" t="str">
        <f>IF('Team 10'!$A$17="",'Team 10'!$B$17,"")</f>
        <v>OF</v>
      </c>
      <c r="O32" s="26" t="str">
        <f>IF('Team 10'!$A$18="",'Team 10'!$B$18,"")</f>
        <v>OF</v>
      </c>
      <c r="P32" s="27" t="str">
        <f>IF('Team 10'!$A$19="",'Team 10'!$B$19,"")</f>
        <v>UTIL</v>
      </c>
      <c r="Q32" s="15"/>
      <c r="R32" s="52">
        <f>R29</f>
        <v>260</v>
      </c>
      <c r="S32" s="49"/>
      <c r="T32" s="84">
        <f>'Team 10'!$C$21</f>
        <v>0</v>
      </c>
      <c r="U32" s="17"/>
      <c r="V32" s="84">
        <f>R32-T32</f>
        <v>260</v>
      </c>
      <c r="W32" s="17"/>
      <c r="X32" s="86">
        <f>V32-(23-'Team 10'!$C$23-1)</f>
        <v>238</v>
      </c>
    </row>
    <row r="33" spans="1:24" ht="13.5" customHeight="1">
      <c r="A33" s="78"/>
      <c r="B33" s="79"/>
      <c r="C33" s="28" t="str">
        <f>IF('Team 10'!$H$6="",'Team 10'!$I$6,"")</f>
        <v>P</v>
      </c>
      <c r="D33" s="29" t="str">
        <f>IF('Team 10'!$H$7="",'Team 10'!$I$7,"")</f>
        <v>P</v>
      </c>
      <c r="E33" s="29" t="str">
        <f>IF('Team 10'!$H$8="",'Team 10'!$I$8,"")</f>
        <v>P</v>
      </c>
      <c r="F33" s="29" t="str">
        <f>IF('Team 10'!$H$9="",'Team 10'!$I$9,"")</f>
        <v>P</v>
      </c>
      <c r="G33" s="29" t="str">
        <f>IF('Team 10'!$H$10="",'Team 10'!$I$10,"")</f>
        <v>P</v>
      </c>
      <c r="H33" s="29" t="str">
        <f>IF('Team 10'!$H$11="",'Team 10'!$I$11,"")</f>
        <v>P</v>
      </c>
      <c r="I33" s="29" t="str">
        <f>IF('Team 10'!$H$12="",'Team 10'!$I$12,"")</f>
        <v>P</v>
      </c>
      <c r="J33" s="29" t="str">
        <f>IF('Team 10'!$H$13="",'Team 10'!$I$13,"")</f>
        <v>P</v>
      </c>
      <c r="K33" s="29" t="str">
        <f>IF('Team 10'!$H$14="",'Team 10'!$I$14,"")</f>
        <v>P</v>
      </c>
      <c r="L33" s="29"/>
      <c r="M33" s="29"/>
      <c r="N33" s="29"/>
      <c r="O33" s="29"/>
      <c r="P33" s="30"/>
      <c r="Q33" s="16"/>
      <c r="R33" s="50"/>
      <c r="S33" s="50"/>
      <c r="T33" s="85"/>
      <c r="U33" s="18"/>
      <c r="V33" s="85"/>
      <c r="W33" s="18"/>
      <c r="X33" s="87"/>
    </row>
    <row r="34" spans="1:24" ht="6" customHeight="1">
      <c r="A34" s="48"/>
      <c r="B34" s="48"/>
      <c r="R34" s="51"/>
      <c r="S34" s="51"/>
      <c r="T34" s="19"/>
      <c r="U34" s="19"/>
      <c r="V34" s="19"/>
      <c r="W34" s="19"/>
      <c r="X34" s="19"/>
    </row>
    <row r="35" spans="1:24" ht="13.5" customHeight="1">
      <c r="A35" s="76" t="str">
        <f>'Team 11'!$A$1</f>
        <v>Team 11</v>
      </c>
      <c r="B35" s="77"/>
      <c r="C35" s="25" t="str">
        <f>IF('Team 11'!$A$6="",'Team 11'!$B$6,"")</f>
        <v>C</v>
      </c>
      <c r="D35" s="26" t="str">
        <f>IF('Team 11'!$A$7="",'Team 11'!$B$7,"")</f>
        <v>C</v>
      </c>
      <c r="E35" s="26" t="str">
        <f>IF('Team 11'!$A$8="",'Team 11'!$B$8,"")</f>
        <v>1B</v>
      </c>
      <c r="F35" s="26" t="str">
        <f>IF('Team 11'!$A$9="",'Team 11'!$B$9,"")</f>
        <v>2B</v>
      </c>
      <c r="G35" s="26" t="str">
        <f>IF('Team 11'!$A$10="",'Team 11'!$B$10,"")</f>
        <v>SS</v>
      </c>
      <c r="H35" s="26" t="str">
        <f>IF('Team 11'!$A$11="",'Team 11'!$B$11,"")</f>
        <v>3B</v>
      </c>
      <c r="I35" s="26" t="str">
        <f>IF('Team 11'!$A$12="",'Team 11'!$B$12,"")</f>
        <v>COR</v>
      </c>
      <c r="J35" s="26" t="str">
        <f>IF('Team 11'!$A$13="",'Team 11'!$B$13,"")</f>
        <v>MID</v>
      </c>
      <c r="K35" s="26" t="str">
        <f>IF('Team 11'!$A$14="",'Team 11'!$B$14,"")</f>
        <v>OF</v>
      </c>
      <c r="L35" s="26" t="str">
        <f>IF('Team 11'!$A$15="",'Team 11'!$B$15,"")</f>
        <v>OF</v>
      </c>
      <c r="M35" s="26" t="str">
        <f>IF('Team 11'!$A$16="",'Team 11'!$B$16,"")</f>
        <v>OF</v>
      </c>
      <c r="N35" s="26" t="str">
        <f>IF('Team 11'!$A$17="",'Team 11'!$B$17,"")</f>
        <v>OF</v>
      </c>
      <c r="O35" s="26" t="str">
        <f>IF('Team 11'!$A$18="",'Team 11'!$B$18,"")</f>
        <v>OF</v>
      </c>
      <c r="P35" s="27" t="str">
        <f>IF('Team 11'!$A$19="",'Team 11'!$B$19,"")</f>
        <v>UTIL</v>
      </c>
      <c r="Q35" s="15"/>
      <c r="R35" s="52">
        <f>R32</f>
        <v>260</v>
      </c>
      <c r="S35" s="49"/>
      <c r="T35" s="84">
        <f>'Team 11'!$C$21</f>
        <v>0</v>
      </c>
      <c r="U35" s="17"/>
      <c r="V35" s="84">
        <f>R35-T35</f>
        <v>260</v>
      </c>
      <c r="W35" s="17"/>
      <c r="X35" s="86">
        <f>V35-(23-'Team 11'!$C$23-1)</f>
        <v>238</v>
      </c>
    </row>
    <row r="36" spans="1:24" ht="13.5" customHeight="1">
      <c r="A36" s="78"/>
      <c r="B36" s="79"/>
      <c r="C36" s="28" t="str">
        <f>IF('Team 11'!$H$6="",'Team 11'!$I$6,"")</f>
        <v>P</v>
      </c>
      <c r="D36" s="29" t="str">
        <f>IF('Team 11'!$H$7="",'Team 11'!$I$7,"")</f>
        <v>P</v>
      </c>
      <c r="E36" s="29" t="str">
        <f>IF('Team 11'!$H$8="",'Team 11'!$I$8,"")</f>
        <v>P</v>
      </c>
      <c r="F36" s="29" t="str">
        <f>IF('Team 11'!$H$9="",'Team 11'!$I$9,"")</f>
        <v>P</v>
      </c>
      <c r="G36" s="29" t="str">
        <f>IF('Team 11'!$H$10="",'Team 11'!$I$10,"")</f>
        <v>P</v>
      </c>
      <c r="H36" s="29" t="str">
        <f>IF('Team 11'!$H$11="",'Team 11'!$I$11,"")</f>
        <v>P</v>
      </c>
      <c r="I36" s="29" t="str">
        <f>IF('Team 11'!$H$12="",'Team 11'!$I$12,"")</f>
        <v>P</v>
      </c>
      <c r="J36" s="29" t="str">
        <f>IF('Team 11'!$H$13="",'Team 11'!$I$13,"")</f>
        <v>P</v>
      </c>
      <c r="K36" s="29" t="str">
        <f>IF('Team 11'!$H$14="",'Team 11'!$I$14,"")</f>
        <v>P</v>
      </c>
      <c r="L36" s="29"/>
      <c r="M36" s="29"/>
      <c r="N36" s="29"/>
      <c r="O36" s="29"/>
      <c r="P36" s="30"/>
      <c r="Q36" s="16"/>
      <c r="R36" s="50"/>
      <c r="S36" s="50"/>
      <c r="T36" s="85"/>
      <c r="U36" s="18"/>
      <c r="V36" s="85"/>
      <c r="W36" s="18"/>
      <c r="X36" s="87"/>
    </row>
    <row r="37" spans="1:24" ht="6.75" customHeight="1">
      <c r="A37" s="48"/>
      <c r="B37" s="48"/>
      <c r="R37" s="51"/>
      <c r="S37" s="51"/>
      <c r="T37" s="19"/>
      <c r="U37" s="19"/>
      <c r="V37" s="19"/>
      <c r="W37" s="19"/>
      <c r="X37" s="19"/>
    </row>
    <row r="38" spans="1:24" ht="13.5" customHeight="1">
      <c r="A38" s="76" t="str">
        <f>'Team 12'!$A$1</f>
        <v>Team 12</v>
      </c>
      <c r="B38" s="77"/>
      <c r="C38" s="25" t="str">
        <f>IF('Team 12'!$A$6="",'Team 12'!$B$6,"")</f>
        <v>C</v>
      </c>
      <c r="D38" s="26" t="str">
        <f>IF('Team 12'!$A$7="",'Team 12'!$B$7,"")</f>
        <v>C</v>
      </c>
      <c r="E38" s="26" t="str">
        <f>IF('Team 12'!$A$8="",'Team 12'!$B$8,"")</f>
        <v>1B</v>
      </c>
      <c r="F38" s="26" t="str">
        <f>IF('Team 12'!$A$9="",'Team 12'!$B$9,"")</f>
        <v>2B</v>
      </c>
      <c r="G38" s="26" t="str">
        <f>IF('Team 12'!$A$10="",'Team 12'!$B$10,"")</f>
        <v>SS</v>
      </c>
      <c r="H38" s="26" t="str">
        <f>IF('Team 12'!$A$11="",'Team 12'!$B$11,"")</f>
        <v>3B</v>
      </c>
      <c r="I38" s="26" t="str">
        <f>IF('Team 12'!$A$12="",'Team 12'!$B$12,"")</f>
        <v>COR</v>
      </c>
      <c r="J38" s="26" t="str">
        <f>IF('Team 12'!$A$13="",'Team 12'!$B$13,"")</f>
        <v>MID</v>
      </c>
      <c r="K38" s="26" t="str">
        <f>IF('Team 12'!$A$14="",'Team 12'!$B$14,"")</f>
        <v>OF</v>
      </c>
      <c r="L38" s="26" t="str">
        <f>IF('Team 12'!$A$15="",'Team 12'!$B$15,"")</f>
        <v>OF</v>
      </c>
      <c r="M38" s="26" t="str">
        <f>IF('Team 12'!$A$16="",'Team 12'!$B$16,"")</f>
        <v>OF</v>
      </c>
      <c r="N38" s="26" t="str">
        <f>IF('Team 12'!$A$17="",'Team 12'!$B$17,"")</f>
        <v>OF</v>
      </c>
      <c r="O38" s="26" t="str">
        <f>IF('Team 12'!$A$18="",'Team 12'!$B$18,"")</f>
        <v>OF</v>
      </c>
      <c r="P38" s="27" t="str">
        <f>IF('Team 12'!$A$19="",'Team 12'!$B$19,"")</f>
        <v>UTIL</v>
      </c>
      <c r="Q38" s="15"/>
      <c r="R38" s="52">
        <f>R35</f>
        <v>260</v>
      </c>
      <c r="S38" s="49"/>
      <c r="T38" s="84">
        <f>'Team 12'!$C$21</f>
        <v>0</v>
      </c>
      <c r="U38" s="17"/>
      <c r="V38" s="84">
        <f>R38-T38</f>
        <v>260</v>
      </c>
      <c r="W38" s="17"/>
      <c r="X38" s="86">
        <f>V38-(23-'Team 12'!$C$23-1)</f>
        <v>238</v>
      </c>
    </row>
    <row r="39" spans="1:24" ht="13.5" customHeight="1">
      <c r="A39" s="78"/>
      <c r="B39" s="79"/>
      <c r="C39" s="28" t="str">
        <f>IF('Team 12'!$H$6="",'Team 12'!$I$6,"")</f>
        <v>P</v>
      </c>
      <c r="D39" s="29" t="str">
        <f>IF('Team 12'!$H$7="",'Team 12'!$I$7,"")</f>
        <v>P</v>
      </c>
      <c r="E39" s="29" t="str">
        <f>IF('Team 12'!$H$8="",'Team 12'!$I$8,"")</f>
        <v>P</v>
      </c>
      <c r="F39" s="29" t="str">
        <f>IF('Team 12'!$H$9="",'Team 12'!$I$9,"")</f>
        <v>P</v>
      </c>
      <c r="G39" s="29" t="str">
        <f>IF('Team 12'!$H$10="",'Team 12'!$I$10,"")</f>
        <v>P</v>
      </c>
      <c r="H39" s="29" t="str">
        <f>IF('Team 12'!$H$11="",'Team 12'!$I$11,"")</f>
        <v>P</v>
      </c>
      <c r="I39" s="29" t="str">
        <f>IF('Team 12'!$H$12="",'Team 12'!$I$12,"")</f>
        <v>P</v>
      </c>
      <c r="J39" s="29" t="str">
        <f>IF('Team 12'!$H$13="",'Team 12'!$I$13,"")</f>
        <v>P</v>
      </c>
      <c r="K39" s="29" t="str">
        <f>IF('Team 12'!$H$14="",'Team 12'!$I$14,"")</f>
        <v>P</v>
      </c>
      <c r="L39" s="29"/>
      <c r="M39" s="29"/>
      <c r="N39" s="29"/>
      <c r="O39" s="29"/>
      <c r="P39" s="30"/>
      <c r="Q39" s="16"/>
      <c r="R39" s="50"/>
      <c r="S39" s="50"/>
      <c r="T39" s="85"/>
      <c r="U39" s="18"/>
      <c r="V39" s="85"/>
      <c r="W39" s="18"/>
      <c r="X39" s="87"/>
    </row>
    <row r="40" spans="1:24" ht="5.25" customHeight="1">
      <c r="A40" s="48"/>
      <c r="B40" s="48"/>
      <c r="R40" s="51"/>
      <c r="S40" s="51"/>
      <c r="T40" s="19"/>
      <c r="U40" s="19"/>
      <c r="V40" s="19"/>
      <c r="W40" s="19"/>
      <c r="X40" s="19"/>
    </row>
    <row r="41" spans="1:24" ht="13.5" customHeight="1">
      <c r="A41" s="76" t="str">
        <f>'Team 13'!$A$1</f>
        <v>Team 13</v>
      </c>
      <c r="B41" s="77"/>
      <c r="C41" s="25" t="str">
        <f>IF('Team 13'!$A$6="",'Team 13'!$B$6,"")</f>
        <v>C</v>
      </c>
      <c r="D41" s="26" t="str">
        <f>IF('Team 13'!$A$7="",'Team 13'!$B$7,"")</f>
        <v>C</v>
      </c>
      <c r="E41" s="26" t="str">
        <f>IF('Team 13'!$A$8="",'Team 13'!$B$8,"")</f>
        <v>1B</v>
      </c>
      <c r="F41" s="26" t="str">
        <f>IF('Team 13'!$A$9="",'Team 13'!$B$9,"")</f>
        <v>2B</v>
      </c>
      <c r="G41" s="26" t="str">
        <f>IF('Team 13'!$A$10="",'Team 13'!$B$10,"")</f>
        <v>SS</v>
      </c>
      <c r="H41" s="26" t="str">
        <f>IF('Team 13'!$A$11="",'Team 13'!$B$11,"")</f>
        <v>3B</v>
      </c>
      <c r="I41" s="26" t="str">
        <f>IF('Team 13'!$A$12="",'Team 13'!$B$12,"")</f>
        <v>COR</v>
      </c>
      <c r="J41" s="26" t="str">
        <f>IF('Team 13'!$A$13="",'Team 13'!$B$13,"")</f>
        <v>MID</v>
      </c>
      <c r="K41" s="26" t="str">
        <f>IF('Team 13'!$A$14="",'Team 13'!$B$14,"")</f>
        <v>OF</v>
      </c>
      <c r="L41" s="26" t="str">
        <f>IF('Team 13'!$A$15="",'Team 13'!$B$15,"")</f>
        <v>OF</v>
      </c>
      <c r="M41" s="26" t="str">
        <f>IF('Team 13'!$A$16="",'Team 13'!$B$16,"")</f>
        <v>OF</v>
      </c>
      <c r="N41" s="26" t="str">
        <f>IF('Team 13'!$A$17="",'Team 13'!$B$17,"")</f>
        <v>OF</v>
      </c>
      <c r="O41" s="26" t="str">
        <f>IF('Team 13'!$A$18="",'Team 13'!$B$18,"")</f>
        <v>OF</v>
      </c>
      <c r="P41" s="27" t="str">
        <f>IF('Team 13'!$A$19="",'Team 13'!$B$19,"")</f>
        <v>UTIL</v>
      </c>
      <c r="Q41" s="15"/>
      <c r="R41" s="52">
        <f>R38</f>
        <v>260</v>
      </c>
      <c r="S41" s="49"/>
      <c r="T41" s="84">
        <f>'Team 13'!$C$21</f>
        <v>0</v>
      </c>
      <c r="U41" s="17"/>
      <c r="V41" s="84">
        <f>R41-T41</f>
        <v>260</v>
      </c>
      <c r="W41" s="17"/>
      <c r="X41" s="86">
        <f>V41-(23-'Team 13'!$C$23-1)</f>
        <v>238</v>
      </c>
    </row>
    <row r="42" spans="1:24" ht="13.5" customHeight="1">
      <c r="A42" s="78"/>
      <c r="B42" s="79"/>
      <c r="C42" s="28" t="str">
        <f>IF('Team 13'!$H$6="",'Team 13'!$I$6,"")</f>
        <v>P</v>
      </c>
      <c r="D42" s="29" t="str">
        <f>IF('Team 13'!$H$7="",'Team 13'!$I$7,"")</f>
        <v>P</v>
      </c>
      <c r="E42" s="29" t="str">
        <f>IF('Team 13'!$H$8="",'Team 13'!$I$8,"")</f>
        <v>P</v>
      </c>
      <c r="F42" s="29" t="str">
        <f>IF('Team 13'!$H$9="",'Team 13'!$I$9,"")</f>
        <v>P</v>
      </c>
      <c r="G42" s="29" t="str">
        <f>IF('Team 13'!$H$10="",'Team 13'!$I$10,"")</f>
        <v>P</v>
      </c>
      <c r="H42" s="29" t="str">
        <f>IF('Team 13'!$H$11="",'Team 13'!$I$11,"")</f>
        <v>P</v>
      </c>
      <c r="I42" s="29" t="str">
        <f>IF('Team 13'!$H$12="",'Team 13'!$I$12,"")</f>
        <v>P</v>
      </c>
      <c r="J42" s="29" t="str">
        <f>IF('Team 13'!$H$13="",'Team 13'!$I$13,"")</f>
        <v>P</v>
      </c>
      <c r="K42" s="29" t="str">
        <f>IF('Team 13'!$H$14="",'Team 13'!$I$14,"")</f>
        <v>P</v>
      </c>
      <c r="L42" s="29"/>
      <c r="M42" s="29"/>
      <c r="N42" s="29"/>
      <c r="O42" s="29"/>
      <c r="P42" s="30"/>
      <c r="Q42" s="16"/>
      <c r="R42" s="16"/>
      <c r="S42" s="16"/>
      <c r="T42" s="85"/>
      <c r="U42" s="18"/>
      <c r="V42" s="85"/>
      <c r="W42" s="18"/>
      <c r="X42" s="87"/>
    </row>
  </sheetData>
  <sheetProtection password="8453" sheet="1" objects="1" scenarios="1"/>
  <mergeCells count="52">
    <mergeCell ref="T38:T39"/>
    <mergeCell ref="V38:V39"/>
    <mergeCell ref="X38:X39"/>
    <mergeCell ref="T41:T42"/>
    <mergeCell ref="V41:V42"/>
    <mergeCell ref="X41:X42"/>
    <mergeCell ref="T32:T33"/>
    <mergeCell ref="V32:V33"/>
    <mergeCell ref="X32:X33"/>
    <mergeCell ref="T35:T36"/>
    <mergeCell ref="V35:V36"/>
    <mergeCell ref="X35:X36"/>
    <mergeCell ref="T26:T27"/>
    <mergeCell ref="V26:V27"/>
    <mergeCell ref="X26:X27"/>
    <mergeCell ref="T29:T30"/>
    <mergeCell ref="V29:V30"/>
    <mergeCell ref="X29:X30"/>
    <mergeCell ref="T20:T21"/>
    <mergeCell ref="V20:V21"/>
    <mergeCell ref="X20:X21"/>
    <mergeCell ref="T23:T24"/>
    <mergeCell ref="V23:V24"/>
    <mergeCell ref="X23:X24"/>
    <mergeCell ref="T14:T15"/>
    <mergeCell ref="V14:V15"/>
    <mergeCell ref="X14:X15"/>
    <mergeCell ref="T17:T18"/>
    <mergeCell ref="V17:V18"/>
    <mergeCell ref="X17:X18"/>
    <mergeCell ref="A41:B42"/>
    <mergeCell ref="T5:T6"/>
    <mergeCell ref="V5:V6"/>
    <mergeCell ref="X5:X6"/>
    <mergeCell ref="T8:T9"/>
    <mergeCell ref="V8:V9"/>
    <mergeCell ref="X8:X9"/>
    <mergeCell ref="T11:T12"/>
    <mergeCell ref="V11:V12"/>
    <mergeCell ref="X11:X12"/>
    <mergeCell ref="A29:B30"/>
    <mergeCell ref="A32:B33"/>
    <mergeCell ref="A35:B36"/>
    <mergeCell ref="A38:B39"/>
    <mergeCell ref="A17:B18"/>
    <mergeCell ref="A20:B21"/>
    <mergeCell ref="A23:B24"/>
    <mergeCell ref="A26:B27"/>
    <mergeCell ref="A5:B6"/>
    <mergeCell ref="A8:B9"/>
    <mergeCell ref="A11:B12"/>
    <mergeCell ref="A14:B15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showRowColHeaders="0" zoomScale="96" zoomScaleNormal="96" workbookViewId="0" topLeftCell="A1">
      <selection activeCell="B3" sqref="B3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9.140625" style="0" hidden="1" customWidth="1"/>
  </cols>
  <sheetData>
    <row r="1" spans="1:12" ht="12.75">
      <c r="A1" s="40" t="s">
        <v>1379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20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1391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1390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1389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1388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1387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s="20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23"/>
  <sheetViews>
    <sheetView showRowColHeaders="0" zoomScale="96" zoomScaleNormal="96"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8.8515625" style="0" customWidth="1"/>
    <col min="3" max="3" width="12.7109375" style="0" customWidth="1"/>
    <col min="4" max="5" width="6.8515625" style="0" customWidth="1"/>
    <col min="6" max="6" width="9.140625" style="0" hidden="1" customWidth="1"/>
    <col min="7" max="7" width="2.28125" style="0" customWidth="1"/>
    <col min="8" max="8" width="7.28125" style="4" customWidth="1"/>
    <col min="9" max="9" width="8.8515625" style="0" customWidth="1"/>
    <col min="10" max="10" width="12.7109375" style="0" customWidth="1"/>
    <col min="11" max="12" width="6.8515625" style="0" customWidth="1"/>
    <col min="13" max="13" width="0" style="0" hidden="1" customWidth="1"/>
  </cols>
  <sheetData>
    <row r="1" spans="1:12" ht="12.75">
      <c r="A1" s="40" t="s">
        <v>1386</v>
      </c>
      <c r="B1" s="2"/>
      <c r="C1" s="3"/>
      <c r="D1" s="3"/>
      <c r="E1" s="3"/>
      <c r="F1" s="2"/>
      <c r="G1" s="2"/>
      <c r="H1" s="1"/>
      <c r="I1" s="2"/>
      <c r="J1" s="3"/>
      <c r="K1" s="3"/>
      <c r="L1" s="3"/>
    </row>
    <row r="2" spans="1:12" ht="12.75">
      <c r="A2" s="3" t="s">
        <v>1337</v>
      </c>
      <c r="B2" s="3"/>
      <c r="C2" s="3"/>
      <c r="D2" s="3"/>
      <c r="E2" s="3"/>
      <c r="F2" s="2"/>
      <c r="G2" s="2"/>
      <c r="H2" s="3"/>
      <c r="I2" s="3"/>
      <c r="J2" s="3"/>
      <c r="K2" s="3"/>
      <c r="L2" s="3"/>
    </row>
    <row r="3" spans="2:9" ht="12.75">
      <c r="B3" s="5">
        <f ca="1">TODAY()</f>
        <v>39528</v>
      </c>
      <c r="I3" s="5"/>
    </row>
    <row r="4" spans="1:12" ht="12.75">
      <c r="A4" s="3" t="s">
        <v>1338</v>
      </c>
      <c r="B4" s="2"/>
      <c r="C4" s="3"/>
      <c r="D4" s="3"/>
      <c r="E4" s="3"/>
      <c r="H4" s="3" t="s">
        <v>1339</v>
      </c>
      <c r="I4" s="2"/>
      <c r="J4" s="3"/>
      <c r="K4" s="3"/>
      <c r="L4" s="3"/>
    </row>
    <row r="5" spans="1:12" ht="12.75">
      <c r="A5" s="6" t="s">
        <v>1340</v>
      </c>
      <c r="B5" s="7" t="s">
        <v>1341</v>
      </c>
      <c r="C5" s="3" t="s">
        <v>1342</v>
      </c>
      <c r="D5" s="3"/>
      <c r="E5" s="7" t="s">
        <v>1331</v>
      </c>
      <c r="H5" s="6" t="s">
        <v>1340</v>
      </c>
      <c r="I5" s="7" t="s">
        <v>1341</v>
      </c>
      <c r="J5" s="3" t="s">
        <v>1342</v>
      </c>
      <c r="K5" s="3"/>
      <c r="L5" s="7" t="s">
        <v>1331</v>
      </c>
    </row>
    <row r="6" spans="1:13" ht="12.75">
      <c r="A6" s="38"/>
      <c r="B6" t="s">
        <v>1343</v>
      </c>
      <c r="C6" s="20"/>
      <c r="D6" s="20"/>
      <c r="E6" s="39"/>
      <c r="F6">
        <f aca="true" t="shared" si="0" ref="F6:F19">IF(A6&gt;0,1,0)</f>
        <v>0</v>
      </c>
      <c r="G6" s="20"/>
      <c r="H6" s="38"/>
      <c r="I6" t="s">
        <v>1344</v>
      </c>
      <c r="J6" s="20"/>
      <c r="K6" s="20"/>
      <c r="L6" s="39"/>
      <c r="M6">
        <f aca="true" t="shared" si="1" ref="M6:M15">IF(H6&gt;0,1,0)</f>
        <v>0</v>
      </c>
    </row>
    <row r="7" spans="1:13" ht="12.75">
      <c r="A7" s="38"/>
      <c r="B7" t="s">
        <v>1343</v>
      </c>
      <c r="C7" s="20"/>
      <c r="D7" s="20"/>
      <c r="E7" s="39"/>
      <c r="F7">
        <f t="shared" si="0"/>
        <v>0</v>
      </c>
      <c r="G7" s="20"/>
      <c r="H7" s="38"/>
      <c r="I7" t="s">
        <v>1344</v>
      </c>
      <c r="J7" s="20"/>
      <c r="K7" s="20"/>
      <c r="L7" s="39"/>
      <c r="M7">
        <f t="shared" si="1"/>
        <v>0</v>
      </c>
    </row>
    <row r="8" spans="1:13" ht="12.75">
      <c r="A8" s="38"/>
      <c r="B8" t="s">
        <v>1345</v>
      </c>
      <c r="C8" s="20"/>
      <c r="D8" s="20"/>
      <c r="E8" s="39"/>
      <c r="F8">
        <f t="shared" si="0"/>
        <v>0</v>
      </c>
      <c r="G8" s="20"/>
      <c r="H8" s="38"/>
      <c r="I8" t="s">
        <v>1344</v>
      </c>
      <c r="J8" s="20"/>
      <c r="K8" s="20"/>
      <c r="L8" s="39"/>
      <c r="M8">
        <f t="shared" si="1"/>
        <v>0</v>
      </c>
    </row>
    <row r="9" spans="1:13" ht="12.75">
      <c r="A9" s="38"/>
      <c r="B9" t="s">
        <v>1347</v>
      </c>
      <c r="C9" s="20"/>
      <c r="D9" s="20"/>
      <c r="E9" s="39"/>
      <c r="F9">
        <f t="shared" si="0"/>
        <v>0</v>
      </c>
      <c r="G9" s="20"/>
      <c r="H9" s="38"/>
      <c r="I9" t="s">
        <v>1344</v>
      </c>
      <c r="J9" s="20"/>
      <c r="K9" s="20"/>
      <c r="L9" s="39"/>
      <c r="M9">
        <f t="shared" si="1"/>
        <v>0</v>
      </c>
    </row>
    <row r="10" spans="1:13" ht="12.75">
      <c r="A10" s="38"/>
      <c r="B10" t="s">
        <v>1348</v>
      </c>
      <c r="C10" s="20"/>
      <c r="D10" s="20"/>
      <c r="E10" s="39"/>
      <c r="F10">
        <f t="shared" si="0"/>
        <v>0</v>
      </c>
      <c r="G10" s="20"/>
      <c r="H10" s="38"/>
      <c r="I10" t="s">
        <v>1344</v>
      </c>
      <c r="J10" s="20"/>
      <c r="K10" s="20"/>
      <c r="L10" s="39"/>
      <c r="M10">
        <f t="shared" si="1"/>
        <v>0</v>
      </c>
    </row>
    <row r="11" spans="1:13" ht="12.75">
      <c r="A11" s="38"/>
      <c r="B11" t="s">
        <v>1350</v>
      </c>
      <c r="C11" s="20"/>
      <c r="D11" s="20"/>
      <c r="E11" s="39"/>
      <c r="F11">
        <f t="shared" si="0"/>
        <v>0</v>
      </c>
      <c r="G11" s="20"/>
      <c r="H11" s="38"/>
      <c r="I11" t="s">
        <v>1344</v>
      </c>
      <c r="J11" s="20"/>
      <c r="K11" s="20"/>
      <c r="L11" s="39"/>
      <c r="M11">
        <f t="shared" si="1"/>
        <v>0</v>
      </c>
    </row>
    <row r="12" spans="1:13" ht="12.75">
      <c r="A12" s="38"/>
      <c r="B12" t="s">
        <v>1351</v>
      </c>
      <c r="C12" s="20"/>
      <c r="D12" s="20"/>
      <c r="E12" s="39"/>
      <c r="F12">
        <f t="shared" si="0"/>
        <v>0</v>
      </c>
      <c r="G12" s="20"/>
      <c r="H12" s="38"/>
      <c r="I12" t="s">
        <v>1344</v>
      </c>
      <c r="J12" s="20"/>
      <c r="K12" s="20"/>
      <c r="L12" s="39"/>
      <c r="M12">
        <f t="shared" si="1"/>
        <v>0</v>
      </c>
    </row>
    <row r="13" spans="1:13" ht="12.75">
      <c r="A13" s="38"/>
      <c r="B13" t="s">
        <v>1352</v>
      </c>
      <c r="C13" s="20"/>
      <c r="D13" s="20"/>
      <c r="E13" s="39"/>
      <c r="F13">
        <f t="shared" si="0"/>
        <v>0</v>
      </c>
      <c r="G13" s="20"/>
      <c r="H13" s="38"/>
      <c r="I13" t="s">
        <v>1344</v>
      </c>
      <c r="J13" s="20"/>
      <c r="K13" s="20"/>
      <c r="L13" s="39"/>
      <c r="M13">
        <f t="shared" si="1"/>
        <v>0</v>
      </c>
    </row>
    <row r="14" spans="1:13" ht="12.75">
      <c r="A14" s="38"/>
      <c r="B14" t="s">
        <v>1353</v>
      </c>
      <c r="C14" s="20"/>
      <c r="D14" s="20"/>
      <c r="E14" s="39"/>
      <c r="F14">
        <f t="shared" si="0"/>
        <v>0</v>
      </c>
      <c r="G14" s="20"/>
      <c r="H14" s="38"/>
      <c r="I14" t="s">
        <v>1344</v>
      </c>
      <c r="J14" s="20"/>
      <c r="K14" s="20"/>
      <c r="L14" s="39"/>
      <c r="M14">
        <f t="shared" si="1"/>
        <v>0</v>
      </c>
    </row>
    <row r="15" spans="1:13" ht="12.75">
      <c r="A15" s="38"/>
      <c r="B15" t="s">
        <v>1353</v>
      </c>
      <c r="C15" s="20"/>
      <c r="D15" s="20"/>
      <c r="E15" s="39"/>
      <c r="F15">
        <f t="shared" si="0"/>
        <v>0</v>
      </c>
      <c r="G15" s="20"/>
      <c r="H15" s="38"/>
      <c r="L15" s="8"/>
      <c r="M15">
        <f t="shared" si="1"/>
        <v>0</v>
      </c>
    </row>
    <row r="16" spans="1:8" ht="12.75">
      <c r="A16" s="38"/>
      <c r="B16" t="s">
        <v>1353</v>
      </c>
      <c r="C16" s="20"/>
      <c r="D16" s="20"/>
      <c r="E16" s="39"/>
      <c r="F16">
        <f t="shared" si="0"/>
        <v>0</v>
      </c>
      <c r="G16" s="20"/>
      <c r="H16" s="20"/>
    </row>
    <row r="17" spans="1:12" ht="12.75">
      <c r="A17" s="38"/>
      <c r="B17" t="s">
        <v>1353</v>
      </c>
      <c r="C17" s="20"/>
      <c r="D17" s="20"/>
      <c r="E17" s="39"/>
      <c r="F17">
        <f t="shared" si="0"/>
        <v>0</v>
      </c>
      <c r="G17" s="20"/>
      <c r="H17" s="38"/>
      <c r="L17" s="8"/>
    </row>
    <row r="18" spans="1:12" ht="12.75">
      <c r="A18" s="38"/>
      <c r="B18" t="s">
        <v>1353</v>
      </c>
      <c r="C18" s="20"/>
      <c r="D18" s="20"/>
      <c r="E18" s="39"/>
      <c r="F18">
        <f t="shared" si="0"/>
        <v>0</v>
      </c>
      <c r="G18" s="20"/>
      <c r="H18" s="38"/>
      <c r="L18" s="8"/>
    </row>
    <row r="19" spans="1:12" ht="12.75">
      <c r="A19" s="38"/>
      <c r="B19" t="s">
        <v>1355</v>
      </c>
      <c r="C19" s="20"/>
      <c r="D19" s="20"/>
      <c r="E19" s="39"/>
      <c r="F19">
        <f t="shared" si="0"/>
        <v>0</v>
      </c>
      <c r="G19" s="20"/>
      <c r="H19" s="38"/>
      <c r="L19" s="8"/>
    </row>
    <row r="21" spans="1:11" ht="12.75">
      <c r="A21" s="9"/>
      <c r="B21" s="10" t="s">
        <v>1356</v>
      </c>
      <c r="C21" s="11">
        <f>SUM(A6:A19)+SUM(H6:H15)</f>
        <v>0</v>
      </c>
      <c r="D21" s="11"/>
      <c r="H21" s="9"/>
      <c r="I21" s="10"/>
      <c r="J21" s="11"/>
      <c r="K21" s="11"/>
    </row>
    <row r="23" spans="1:3" ht="12.75">
      <c r="A23" s="12" t="s">
        <v>1357</v>
      </c>
      <c r="C23" s="13">
        <f>SUM(F6:F19)+SUM(M6:M15)</f>
        <v>0</v>
      </c>
    </row>
  </sheetData>
  <sheetProtection password="8453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TOLLE</dc:creator>
  <cp:keywords/>
  <dc:description/>
  <cp:lastModifiedBy>Chris and Laura Tolle</cp:lastModifiedBy>
  <cp:lastPrinted>1999-02-18T15:06:57Z</cp:lastPrinted>
  <dcterms:created xsi:type="dcterms:W3CDTF">1999-01-15T18:33:32Z</dcterms:created>
  <dcterms:modified xsi:type="dcterms:W3CDTF">2008-03-21T11:55:23Z</dcterms:modified>
  <cp:category/>
  <cp:version/>
  <cp:contentType/>
  <cp:contentStatus/>
</cp:coreProperties>
</file>